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75603\Google ドライブ\2017年度\20180107第4回競歩\エントリーシート\入金確認済みエントリーシート\競技会関係\"/>
    </mc:Choice>
  </mc:AlternateContent>
  <xr:revisionPtr revIDLastSave="0" documentId="13_ncr:1_{9770D1C4-3B6A-4312-9E71-51F4DCEDB628}" xr6:coauthVersionLast="36" xr6:coauthVersionMax="36" xr10:uidLastSave="{00000000-0000-0000-0000-000000000000}"/>
  <bookViews>
    <workbookView xWindow="0" yWindow="0" windowWidth="7480" windowHeight="5590" xr2:uid="{00000000-000D-0000-FFFF-FFFF00000000}"/>
  </bookViews>
  <sheets>
    <sheet name="団体情報" sheetId="1" r:id="rId1"/>
    <sheet name="競技者情報" sheetId="2" r:id="rId2"/>
    <sheet name="csv " sheetId="4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H10" i="1"/>
  <c r="C15" i="1" l="1"/>
  <c r="I22" i="3"/>
  <c r="I21" i="3"/>
  <c r="I20" i="3"/>
  <c r="I19" i="3"/>
  <c r="I18" i="3"/>
  <c r="I17" i="3"/>
  <c r="I16" i="3"/>
  <c r="I15" i="3"/>
  <c r="I14" i="3"/>
  <c r="I13" i="3"/>
  <c r="I12" i="3"/>
  <c r="I7" i="3"/>
  <c r="I11" i="3"/>
  <c r="I10" i="3"/>
  <c r="I9" i="3"/>
  <c r="I8" i="3"/>
  <c r="I6" i="3"/>
  <c r="I5" i="3"/>
  <c r="I4" i="3"/>
  <c r="I3" i="3"/>
  <c r="I2" i="3"/>
  <c r="N1" i="4" l="1"/>
  <c r="O1" i="4"/>
  <c r="P1" i="4"/>
  <c r="Q1" i="4"/>
  <c r="R1" i="4"/>
  <c r="U1" i="4"/>
  <c r="V1" i="4"/>
  <c r="M1" i="4"/>
  <c r="L1" i="4"/>
  <c r="K1" i="4"/>
  <c r="A1" i="4" l="1"/>
  <c r="F15" i="4" l="1"/>
  <c r="E15" i="4"/>
  <c r="D15" i="4"/>
  <c r="C15" i="4"/>
  <c r="A15" i="4"/>
  <c r="F14" i="4"/>
  <c r="E14" i="4"/>
  <c r="D14" i="4"/>
  <c r="C14" i="4"/>
  <c r="A14" i="4"/>
  <c r="F13" i="4"/>
  <c r="E13" i="4"/>
  <c r="D13" i="4"/>
  <c r="C13" i="4"/>
  <c r="A13" i="4"/>
  <c r="F12" i="4"/>
  <c r="E12" i="4"/>
  <c r="D12" i="4"/>
  <c r="C12" i="4"/>
  <c r="A12" i="4"/>
  <c r="F11" i="4"/>
  <c r="E11" i="4"/>
  <c r="D11" i="4"/>
  <c r="C11" i="4"/>
  <c r="A11" i="4"/>
  <c r="F10" i="4"/>
  <c r="E10" i="4"/>
  <c r="D10" i="4"/>
  <c r="C10" i="4"/>
  <c r="A10" i="4"/>
  <c r="F9" i="4"/>
  <c r="E9" i="4"/>
  <c r="D9" i="4"/>
  <c r="C9" i="4"/>
  <c r="A9" i="4"/>
  <c r="F8" i="4"/>
  <c r="E8" i="4"/>
  <c r="D8" i="4"/>
  <c r="C8" i="4"/>
  <c r="A8" i="4"/>
  <c r="F7" i="4"/>
  <c r="E7" i="4"/>
  <c r="D7" i="4"/>
  <c r="C7" i="4"/>
  <c r="A7" i="4"/>
  <c r="F6" i="4"/>
  <c r="E6" i="4"/>
  <c r="D6" i="4"/>
  <c r="C6" i="4"/>
  <c r="A6" i="4"/>
  <c r="F5" i="4"/>
  <c r="E5" i="4"/>
  <c r="D5" i="4"/>
  <c r="C5" i="4"/>
  <c r="A5" i="4"/>
  <c r="F4" i="4"/>
  <c r="E4" i="4"/>
  <c r="D4" i="4"/>
  <c r="C4" i="4"/>
  <c r="A4" i="4"/>
  <c r="F3" i="4"/>
  <c r="E3" i="4"/>
  <c r="D3" i="4"/>
  <c r="C3" i="4"/>
  <c r="A3" i="4"/>
  <c r="F2" i="4"/>
  <c r="E2" i="4"/>
  <c r="D2" i="4"/>
  <c r="C2" i="4"/>
  <c r="A2" i="4"/>
  <c r="F1" i="4"/>
  <c r="E1" i="4"/>
  <c r="D1" i="4"/>
  <c r="C1" i="4"/>
  <c r="AG20" i="2" l="1"/>
  <c r="B7" i="4" s="1"/>
  <c r="AC15" i="2" l="1"/>
  <c r="G2" i="4" s="1"/>
  <c r="AD15" i="2"/>
  <c r="H2" i="4" s="1"/>
  <c r="AE15" i="2"/>
  <c r="I2" i="4" s="1"/>
  <c r="AG15" i="2"/>
  <c r="B2" i="4" s="1"/>
  <c r="AC16" i="2"/>
  <c r="G3" i="4" s="1"/>
  <c r="AD16" i="2"/>
  <c r="H3" i="4" s="1"/>
  <c r="AE16" i="2"/>
  <c r="I3" i="4" s="1"/>
  <c r="AG16" i="2"/>
  <c r="B3" i="4" s="1"/>
  <c r="AC17" i="2"/>
  <c r="G4" i="4" s="1"/>
  <c r="AD17" i="2"/>
  <c r="H4" i="4" s="1"/>
  <c r="AE17" i="2"/>
  <c r="I4" i="4" s="1"/>
  <c r="AG17" i="2"/>
  <c r="B4" i="4" s="1"/>
  <c r="AC18" i="2"/>
  <c r="G5" i="4" s="1"/>
  <c r="AD18" i="2"/>
  <c r="H5" i="4" s="1"/>
  <c r="AE18" i="2"/>
  <c r="I5" i="4" s="1"/>
  <c r="AG18" i="2"/>
  <c r="B5" i="4" s="1"/>
  <c r="AC19" i="2"/>
  <c r="G6" i="4" s="1"/>
  <c r="AD19" i="2"/>
  <c r="H6" i="4" s="1"/>
  <c r="AE19" i="2"/>
  <c r="I6" i="4" s="1"/>
  <c r="AG19" i="2"/>
  <c r="B6" i="4" s="1"/>
  <c r="AC20" i="2"/>
  <c r="G7" i="4" s="1"/>
  <c r="AD20" i="2"/>
  <c r="H7" i="4" s="1"/>
  <c r="AE20" i="2"/>
  <c r="I7" i="4" s="1"/>
  <c r="AC21" i="2"/>
  <c r="G8" i="4" s="1"/>
  <c r="AD21" i="2"/>
  <c r="H8" i="4" s="1"/>
  <c r="AE21" i="2"/>
  <c r="I8" i="4" s="1"/>
  <c r="AG21" i="2"/>
  <c r="B8" i="4" s="1"/>
  <c r="AC22" i="2"/>
  <c r="G9" i="4" s="1"/>
  <c r="AD22" i="2"/>
  <c r="H9" i="4" s="1"/>
  <c r="AE22" i="2"/>
  <c r="I9" i="4" s="1"/>
  <c r="AG22" i="2"/>
  <c r="B9" i="4" s="1"/>
  <c r="AC23" i="2"/>
  <c r="G10" i="4" s="1"/>
  <c r="AD23" i="2"/>
  <c r="H10" i="4" s="1"/>
  <c r="AE23" i="2"/>
  <c r="I10" i="4" s="1"/>
  <c r="AG23" i="2"/>
  <c r="B10" i="4" s="1"/>
  <c r="AC24" i="2"/>
  <c r="G11" i="4" s="1"/>
  <c r="AD24" i="2"/>
  <c r="H11" i="4" s="1"/>
  <c r="AE24" i="2"/>
  <c r="I11" i="4" s="1"/>
  <c r="AG24" i="2"/>
  <c r="B11" i="4" s="1"/>
  <c r="AC25" i="2"/>
  <c r="G12" i="4" s="1"/>
  <c r="AD25" i="2"/>
  <c r="H12" i="4" s="1"/>
  <c r="AE25" i="2"/>
  <c r="I12" i="4" s="1"/>
  <c r="AG25" i="2"/>
  <c r="B12" i="4" s="1"/>
  <c r="AC26" i="2"/>
  <c r="G13" i="4" s="1"/>
  <c r="AD26" i="2"/>
  <c r="H13" i="4" s="1"/>
  <c r="AE26" i="2"/>
  <c r="I13" i="4" s="1"/>
  <c r="AG26" i="2"/>
  <c r="B13" i="4" s="1"/>
  <c r="AC27" i="2"/>
  <c r="G14" i="4" s="1"/>
  <c r="AD27" i="2"/>
  <c r="H14" i="4" s="1"/>
  <c r="AE27" i="2"/>
  <c r="I14" i="4" s="1"/>
  <c r="AG27" i="2"/>
  <c r="B14" i="4" s="1"/>
  <c r="AC28" i="2"/>
  <c r="G15" i="4" s="1"/>
  <c r="AD28" i="2"/>
  <c r="H15" i="4" s="1"/>
  <c r="AE28" i="2"/>
  <c r="I15" i="4" s="1"/>
  <c r="AG28" i="2"/>
  <c r="B15" i="4" s="1"/>
  <c r="AC29" i="2"/>
  <c r="AD29" i="2"/>
  <c r="AE29" i="2"/>
  <c r="AG29" i="2"/>
  <c r="AC30" i="2"/>
  <c r="AD30" i="2"/>
  <c r="AE30" i="2"/>
  <c r="AG30" i="2"/>
  <c r="AC31" i="2"/>
  <c r="AD31" i="2"/>
  <c r="AE31" i="2"/>
  <c r="AG31" i="2"/>
  <c r="AC32" i="2"/>
  <c r="AD32" i="2"/>
  <c r="AE32" i="2"/>
  <c r="AG32" i="2"/>
  <c r="AC33" i="2"/>
  <c r="AD33" i="2"/>
  <c r="AE33" i="2"/>
  <c r="AG33" i="2"/>
  <c r="AC34" i="2"/>
  <c r="AD34" i="2"/>
  <c r="AE34" i="2"/>
  <c r="AG34" i="2"/>
  <c r="AC35" i="2"/>
  <c r="AD35" i="2"/>
  <c r="AE35" i="2"/>
  <c r="AG35" i="2"/>
  <c r="AC36" i="2"/>
  <c r="AD36" i="2"/>
  <c r="AE36" i="2"/>
  <c r="AG36" i="2"/>
  <c r="AC37" i="2"/>
  <c r="AD37" i="2"/>
  <c r="AE37" i="2"/>
  <c r="AG37" i="2"/>
  <c r="AC38" i="2"/>
  <c r="AD38" i="2"/>
  <c r="AE38" i="2"/>
  <c r="AG38" i="2"/>
  <c r="AC39" i="2"/>
  <c r="AD39" i="2"/>
  <c r="AE39" i="2"/>
  <c r="AG39" i="2"/>
  <c r="AC40" i="2"/>
  <c r="AD40" i="2"/>
  <c r="AE40" i="2"/>
  <c r="AG40" i="2"/>
  <c r="AC41" i="2"/>
  <c r="AD41" i="2"/>
  <c r="AE41" i="2"/>
  <c r="AG41" i="2"/>
  <c r="AC42" i="2"/>
  <c r="AD42" i="2"/>
  <c r="AE42" i="2"/>
  <c r="AG42" i="2"/>
  <c r="AC43" i="2"/>
  <c r="AD43" i="2"/>
  <c r="AE43" i="2"/>
  <c r="AG43" i="2"/>
  <c r="AC44" i="2"/>
  <c r="AD44" i="2"/>
  <c r="AE44" i="2"/>
  <c r="AG44" i="2"/>
  <c r="AC45" i="2"/>
  <c r="AD45" i="2"/>
  <c r="AE45" i="2"/>
  <c r="AG45" i="2"/>
  <c r="AC46" i="2"/>
  <c r="AD46" i="2"/>
  <c r="AE46" i="2"/>
  <c r="AG46" i="2"/>
  <c r="AC47" i="2"/>
  <c r="AD47" i="2"/>
  <c r="AE47" i="2"/>
  <c r="AG47" i="2"/>
  <c r="AC48" i="2"/>
  <c r="AD48" i="2"/>
  <c r="AE48" i="2"/>
  <c r="AG48" i="2"/>
  <c r="AC49" i="2"/>
  <c r="AD49" i="2"/>
  <c r="AE49" i="2"/>
  <c r="AG49" i="2"/>
  <c r="AC50" i="2"/>
  <c r="AD50" i="2"/>
  <c r="AE50" i="2"/>
  <c r="AG50" i="2"/>
  <c r="AC51" i="2"/>
  <c r="AD51" i="2"/>
  <c r="AE51" i="2"/>
  <c r="AG51" i="2"/>
  <c r="AC52" i="2"/>
  <c r="AD52" i="2"/>
  <c r="AE52" i="2"/>
  <c r="AG52" i="2"/>
  <c r="AC53" i="2"/>
  <c r="AD53" i="2"/>
  <c r="AE53" i="2"/>
  <c r="AG53" i="2"/>
  <c r="AC54" i="2"/>
  <c r="AD54" i="2"/>
  <c r="AE54" i="2"/>
  <c r="AG54" i="2"/>
  <c r="AC55" i="2"/>
  <c r="AD55" i="2"/>
  <c r="AE55" i="2"/>
  <c r="AG55" i="2"/>
  <c r="AC56" i="2"/>
  <c r="AD56" i="2"/>
  <c r="AE56" i="2"/>
  <c r="AG56" i="2"/>
  <c r="AC57" i="2"/>
  <c r="AD57" i="2"/>
  <c r="AE57" i="2"/>
  <c r="AG57" i="2"/>
  <c r="AC58" i="2"/>
  <c r="AD58" i="2"/>
  <c r="AE58" i="2"/>
  <c r="AG58" i="2"/>
  <c r="AC59" i="2"/>
  <c r="AD59" i="2"/>
  <c r="AE59" i="2"/>
  <c r="AG59" i="2"/>
  <c r="AC60" i="2"/>
  <c r="AD60" i="2"/>
  <c r="AE60" i="2"/>
  <c r="AG60" i="2"/>
  <c r="AC61" i="2"/>
  <c r="AD61" i="2"/>
  <c r="AE61" i="2"/>
  <c r="AG61" i="2"/>
  <c r="AC62" i="2"/>
  <c r="AD62" i="2"/>
  <c r="AE62" i="2"/>
  <c r="AG62" i="2"/>
  <c r="AC63" i="2"/>
  <c r="AD63" i="2"/>
  <c r="AE63" i="2"/>
  <c r="AG63" i="2"/>
  <c r="AE14" i="2" l="1"/>
  <c r="I1" i="4" s="1"/>
  <c r="AG14" i="2"/>
  <c r="B1" i="4" s="1"/>
  <c r="AD14" i="2"/>
  <c r="H1" i="4" s="1"/>
  <c r="AC14" i="2"/>
  <c r="G1" i="4" s="1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T1" i="4" l="1"/>
  <c r="S1" i="4"/>
</calcChain>
</file>

<file path=xl/sharedStrings.xml><?xml version="1.0" encoding="utf-8"?>
<sst xmlns="http://schemas.openxmlformats.org/spreadsheetml/2006/main" count="578" uniqueCount="235">
  <si>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</si>
  <si>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</si>
  <si>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</si>
  <si>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氏名(ローマ字)</t>
    <rPh sb="0" eb="2">
      <t>シメイ</t>
    </rPh>
    <rPh sb="6" eb="7">
      <t>ジ</t>
    </rPh>
    <phoneticPr fontId="1"/>
  </si>
  <si>
    <t>都道府県</t>
    <rPh sb="0" eb="4">
      <t>トドウフケン</t>
    </rPh>
    <phoneticPr fontId="1"/>
  </si>
  <si>
    <t>種目１</t>
    <rPh sb="0" eb="2">
      <t>シュモク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</si>
  <si>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</si>
  <si>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</si>
  <si>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</si>
  <si>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秒以下</t>
    <rPh sb="0" eb="3">
      <t>ビョウイカ</t>
    </rPh>
    <phoneticPr fontId="1"/>
  </si>
  <si>
    <t>１桁</t>
    <rPh sb="1" eb="2">
      <t>ケタ</t>
    </rPh>
    <phoneticPr fontId="1"/>
  </si>
  <si>
    <t>２桁</t>
    <rPh sb="1" eb="2">
      <t>ケタ</t>
    </rPh>
    <phoneticPr fontId="1"/>
  </si>
  <si>
    <t>１or２桁</t>
    <rPh sb="4" eb="5">
      <t>ケタ</t>
    </rPh>
    <phoneticPr fontId="1"/>
  </si>
  <si>
    <t>種目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</si>
  <si>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</si>
  <si>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</si>
  <si>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入力例</t>
    <rPh sb="0" eb="2">
      <t>ニュウリョク</t>
    </rPh>
    <rPh sb="2" eb="3">
      <t>レイ</t>
    </rPh>
    <phoneticPr fontId="1"/>
  </si>
  <si>
    <t>女子2</t>
  </si>
  <si>
    <t>学年</t>
    <rPh sb="0" eb="2">
      <t>ガクネン</t>
    </rPh>
    <phoneticPr fontId="1"/>
  </si>
  <si>
    <t>KC</t>
    <phoneticPr fontId="1"/>
  </si>
  <si>
    <t>00</t>
    <phoneticPr fontId="1"/>
  </si>
  <si>
    <t>-</t>
    <phoneticPr fontId="1"/>
  </si>
  <si>
    <t>-</t>
  </si>
  <si>
    <t>北海道</t>
    <rPh sb="0" eb="3">
      <t>ホッカイドウ</t>
    </rPh>
    <phoneticPr fontId="1"/>
  </si>
  <si>
    <t>01</t>
    <phoneticPr fontId="1"/>
  </si>
  <si>
    <t>青森</t>
    <rPh sb="0" eb="2">
      <t>アオモリ</t>
    </rPh>
    <phoneticPr fontId="1"/>
  </si>
  <si>
    <t>02</t>
    <phoneticPr fontId="1"/>
  </si>
  <si>
    <t>岩手</t>
    <rPh sb="0" eb="2">
      <t>イワテ</t>
    </rPh>
    <phoneticPr fontId="1"/>
  </si>
  <si>
    <t>03</t>
    <phoneticPr fontId="1"/>
  </si>
  <si>
    <t>-</t>
    <phoneticPr fontId="1"/>
  </si>
  <si>
    <t>宮城</t>
    <rPh sb="0" eb="2">
      <t>ミヤギ</t>
    </rPh>
    <phoneticPr fontId="1"/>
  </si>
  <si>
    <t>04</t>
    <phoneticPr fontId="1"/>
  </si>
  <si>
    <t>-</t>
    <phoneticPr fontId="1"/>
  </si>
  <si>
    <t>秋田</t>
    <rPh sb="0" eb="2">
      <t>アキタ</t>
    </rPh>
    <phoneticPr fontId="1"/>
  </si>
  <si>
    <t>05</t>
    <phoneticPr fontId="1"/>
  </si>
  <si>
    <t>-</t>
    <phoneticPr fontId="1"/>
  </si>
  <si>
    <t>山形</t>
    <rPh sb="0" eb="2">
      <t>ヤマガタ</t>
    </rPh>
    <phoneticPr fontId="1"/>
  </si>
  <si>
    <t>06</t>
    <phoneticPr fontId="1"/>
  </si>
  <si>
    <t>中1</t>
    <rPh sb="0" eb="1">
      <t>チュウ</t>
    </rPh>
    <phoneticPr fontId="1"/>
  </si>
  <si>
    <t>福島</t>
    <rPh sb="0" eb="2">
      <t>フクシマ</t>
    </rPh>
    <phoneticPr fontId="1"/>
  </si>
  <si>
    <t>07</t>
    <phoneticPr fontId="1"/>
  </si>
  <si>
    <t>中2</t>
    <rPh sb="0" eb="1">
      <t>チュウ</t>
    </rPh>
    <phoneticPr fontId="1"/>
  </si>
  <si>
    <t>茨城</t>
    <rPh sb="0" eb="2">
      <t>イバラキ</t>
    </rPh>
    <phoneticPr fontId="1"/>
  </si>
  <si>
    <t>08</t>
    <phoneticPr fontId="1"/>
  </si>
  <si>
    <t>中3</t>
    <rPh sb="0" eb="1">
      <t>チュウ</t>
    </rPh>
    <phoneticPr fontId="1"/>
  </si>
  <si>
    <t>栃木</t>
    <rPh sb="0" eb="2">
      <t>トチギ</t>
    </rPh>
    <phoneticPr fontId="1"/>
  </si>
  <si>
    <t>09</t>
    <phoneticPr fontId="1"/>
  </si>
  <si>
    <t>-</t>
    <phoneticPr fontId="1"/>
  </si>
  <si>
    <t>高1</t>
    <rPh sb="0" eb="1">
      <t>コウ</t>
    </rPh>
    <phoneticPr fontId="1"/>
  </si>
  <si>
    <t>群馬</t>
    <rPh sb="0" eb="2">
      <t>グンマ</t>
    </rPh>
    <phoneticPr fontId="1"/>
  </si>
  <si>
    <t>-</t>
    <phoneticPr fontId="1"/>
  </si>
  <si>
    <t>高2</t>
    <rPh sb="0" eb="1">
      <t>コウ</t>
    </rPh>
    <phoneticPr fontId="1"/>
  </si>
  <si>
    <t>埼玉</t>
    <rPh sb="0" eb="2">
      <t>サイタマ</t>
    </rPh>
    <phoneticPr fontId="1"/>
  </si>
  <si>
    <t>高3</t>
    <rPh sb="0" eb="1">
      <t>コウ</t>
    </rPh>
    <phoneticPr fontId="1"/>
  </si>
  <si>
    <t>千葉</t>
    <rPh sb="0" eb="2">
      <t>チバ</t>
    </rPh>
    <phoneticPr fontId="1"/>
  </si>
  <si>
    <t>-</t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</si>
  <si>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</si>
  <si>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</si>
  <si>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</si>
  <si>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</si>
  <si>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M1</t>
    <phoneticPr fontId="1"/>
  </si>
  <si>
    <t>石川</t>
    <rPh sb="0" eb="2">
      <t>イシカワ</t>
    </rPh>
    <phoneticPr fontId="1"/>
  </si>
  <si>
    <t>M2</t>
    <phoneticPr fontId="1"/>
  </si>
  <si>
    <t>福井</t>
    <rPh sb="0" eb="2">
      <t>フクイ</t>
    </rPh>
    <phoneticPr fontId="1"/>
  </si>
  <si>
    <t>-</t>
    <phoneticPr fontId="1"/>
  </si>
  <si>
    <t>D1</t>
    <phoneticPr fontId="1"/>
  </si>
  <si>
    <t>山梨</t>
    <rPh sb="0" eb="2">
      <t>ヤマナシ</t>
    </rPh>
    <phoneticPr fontId="1"/>
  </si>
  <si>
    <t>D2</t>
    <phoneticPr fontId="1"/>
  </si>
  <si>
    <t>長野</t>
    <rPh sb="0" eb="2">
      <t>ナガノ</t>
    </rPh>
    <phoneticPr fontId="1"/>
  </si>
  <si>
    <t>-</t>
    <phoneticPr fontId="1"/>
  </si>
  <si>
    <t>D3</t>
    <phoneticPr fontId="1"/>
  </si>
  <si>
    <t>岐阜</t>
    <rPh sb="0" eb="2">
      <t>ギフ</t>
    </rPh>
    <phoneticPr fontId="1"/>
  </si>
  <si>
    <t>-</t>
    <phoneticPr fontId="1"/>
  </si>
  <si>
    <t>S1</t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</si>
  <si>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</si>
  <si>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</si>
  <si>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</si>
  <si>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</si>
  <si>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-</t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</si>
  <si>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</si>
  <si>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</si>
  <si>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</si>
  <si>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</si>
  <si>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</si>
  <si>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</si>
  <si>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</si>
  <si>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</si>
  <si>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</si>
  <si>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</si>
  <si>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</si>
  <si>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</si>
  <si>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-</t>
    <phoneticPr fontId="1"/>
  </si>
  <si>
    <t>愛媛</t>
    <rPh sb="0" eb="2">
      <t>エヒメ</t>
    </rPh>
    <phoneticPr fontId="1"/>
  </si>
  <si>
    <t>-</t>
    <phoneticPr fontId="1"/>
  </si>
  <si>
    <t>高知</t>
    <rPh sb="0" eb="2">
      <t>コウチ</t>
    </rPh>
    <phoneticPr fontId="1"/>
  </si>
  <si>
    <t>-</t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</si>
  <si>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</si>
  <si>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</si>
  <si>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-</t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</si>
  <si>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</si>
  <si>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</si>
  <si>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</si>
  <si>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</si>
  <si>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</si>
  <si>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</si>
  <si>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大1</t>
    <rPh sb="0" eb="1">
      <t>ダイ</t>
    </rPh>
    <phoneticPr fontId="1"/>
  </si>
  <si>
    <t>大2</t>
    <rPh sb="0" eb="1">
      <t>ダイ</t>
    </rPh>
    <phoneticPr fontId="1"/>
  </si>
  <si>
    <t>大3</t>
    <rPh sb="0" eb="1">
      <t>ダイ</t>
    </rPh>
    <phoneticPr fontId="1"/>
  </si>
  <si>
    <t>大4</t>
    <rPh sb="0" eb="1">
      <t>ダイ</t>
    </rPh>
    <phoneticPr fontId="1"/>
  </si>
  <si>
    <t>大5</t>
    <rPh sb="0" eb="1">
      <t>ダイ</t>
    </rPh>
    <phoneticPr fontId="1"/>
  </si>
  <si>
    <t>大6</t>
    <rPh sb="0" eb="1">
      <t>ダイ</t>
    </rPh>
    <phoneticPr fontId="1"/>
  </si>
  <si>
    <t>06000</t>
    <phoneticPr fontId="1"/>
  </si>
  <si>
    <t>06100</t>
    <phoneticPr fontId="1"/>
  </si>
  <si>
    <t>06200</t>
    <phoneticPr fontId="1"/>
  </si>
  <si>
    <t>06300</t>
    <phoneticPr fontId="1"/>
  </si>
  <si>
    <t>3000mW</t>
    <phoneticPr fontId="1"/>
  </si>
  <si>
    <t>5000mW</t>
    <phoneticPr fontId="1"/>
  </si>
  <si>
    <t>10000mW</t>
    <phoneticPr fontId="1"/>
  </si>
  <si>
    <t>20000mW</t>
    <phoneticPr fontId="1"/>
  </si>
  <si>
    <t>20000mW-06300</t>
  </si>
  <si>
    <t>0</t>
    <phoneticPr fontId="1"/>
  </si>
  <si>
    <t>0</t>
    <phoneticPr fontId="1"/>
  </si>
  <si>
    <t>1</t>
    <phoneticPr fontId="1"/>
  </si>
  <si>
    <t>45</t>
    <phoneticPr fontId="1"/>
  </si>
  <si>
    <t>30</t>
    <phoneticPr fontId="1"/>
  </si>
  <si>
    <t>登録
番号</t>
    <rPh sb="0" eb="2">
      <t>トウロク</t>
    </rPh>
    <rPh sb="3" eb="5">
      <t>バンゴウ</t>
    </rPh>
    <phoneticPr fontId="1"/>
  </si>
  <si>
    <t>整理
No.</t>
    <rPh sb="0" eb="2">
      <t>セイリ</t>
    </rPh>
    <phoneticPr fontId="1"/>
  </si>
  <si>
    <t>目標記録</t>
    <rPh sb="0" eb="2">
      <t>モクヒョウ</t>
    </rPh>
    <rPh sb="2" eb="4">
      <t>キロク</t>
    </rPh>
    <phoneticPr fontId="1"/>
  </si>
  <si>
    <t>　</t>
    <phoneticPr fontId="1"/>
  </si>
  <si>
    <t>@</t>
    <phoneticPr fontId="1"/>
  </si>
  <si>
    <t>性別
★</t>
    <rPh sb="0" eb="2">
      <t>セイベツ</t>
    </rPh>
    <phoneticPr fontId="1"/>
  </si>
  <si>
    <t>登録
陸協
★</t>
    <rPh sb="0" eb="2">
      <t>トウロク</t>
    </rPh>
    <rPh sb="3" eb="5">
      <t>リッキョウ</t>
    </rPh>
    <phoneticPr fontId="1"/>
  </si>
  <si>
    <t>種目
★</t>
    <rPh sb="0" eb="2">
      <t>シュモク</t>
    </rPh>
    <phoneticPr fontId="1"/>
  </si>
  <si>
    <t>競技者情報を入力してください。</t>
    <rPh sb="0" eb="3">
      <t>キョウギシャ</t>
    </rPh>
    <rPh sb="3" eb="5">
      <t>ジョウホウ</t>
    </rPh>
    <rPh sb="6" eb="8">
      <t>ニュウリョク</t>
    </rPh>
    <phoneticPr fontId="1"/>
  </si>
  <si>
    <t>★印の項目は、リストから選択してください。</t>
    <rPh sb="1" eb="2">
      <t>シルシ</t>
    </rPh>
    <rPh sb="3" eb="5">
      <t>コウモク</t>
    </rPh>
    <rPh sb="12" eb="14">
      <t>センタク</t>
    </rPh>
    <phoneticPr fontId="1"/>
  </si>
  <si>
    <t>目標記録によって、番組編成を行いますので必ず目標記録を入力してください。</t>
    <rPh sb="0" eb="2">
      <t>モクヒョウ</t>
    </rPh>
    <rPh sb="2" eb="4">
      <t>キロク</t>
    </rPh>
    <rPh sb="9" eb="11">
      <t>バングミ</t>
    </rPh>
    <rPh sb="11" eb="13">
      <t>ヘンセイ</t>
    </rPh>
    <rPh sb="14" eb="15">
      <t>オコナ</t>
    </rPh>
    <rPh sb="20" eb="21">
      <t>カナラ</t>
    </rPh>
    <rPh sb="22" eb="24">
      <t>モクヒョウ</t>
    </rPh>
    <rPh sb="24" eb="26">
      <t>キロク</t>
    </rPh>
    <rPh sb="27" eb="29">
      <t>ニュウリョク</t>
    </rPh>
    <phoneticPr fontId="1"/>
  </si>
  <si>
    <t>目標記録は、入力例に倣って、正確に入力してください。</t>
    <rPh sb="0" eb="2">
      <t>モクヒョウ</t>
    </rPh>
    <rPh sb="2" eb="4">
      <t>キロク</t>
    </rPh>
    <rPh sb="6" eb="8">
      <t>ニュウリョク</t>
    </rPh>
    <rPh sb="8" eb="9">
      <t>レイ</t>
    </rPh>
    <rPh sb="10" eb="11">
      <t>ナラ</t>
    </rPh>
    <rPh sb="14" eb="16">
      <t>セイカク</t>
    </rPh>
    <rPh sb="17" eb="19">
      <t>ニュウリョク</t>
    </rPh>
    <phoneticPr fontId="1"/>
  </si>
  <si>
    <t>※各セルの書式設定等は変更しないでください。</t>
    <rPh sb="1" eb="2">
      <t>カク</t>
    </rPh>
    <rPh sb="5" eb="7">
      <t>ショシキ</t>
    </rPh>
    <rPh sb="7" eb="9">
      <t>セッテイ</t>
    </rPh>
    <rPh sb="9" eb="10">
      <t>トウ</t>
    </rPh>
    <rPh sb="11" eb="13">
      <t>ヘンコウ</t>
    </rPh>
    <phoneticPr fontId="1"/>
  </si>
  <si>
    <t>主催者使用欄</t>
    <rPh sb="0" eb="3">
      <t>シュサイシャ</t>
    </rPh>
    <rPh sb="3" eb="5">
      <t>シヨウ</t>
    </rPh>
    <rPh sb="5" eb="6">
      <t>ラン</t>
    </rPh>
    <phoneticPr fontId="1"/>
  </si>
  <si>
    <t>団体正式名称</t>
    <rPh sb="0" eb="2">
      <t>ダンタイ</t>
    </rPh>
    <rPh sb="2" eb="4">
      <t>セイシキ</t>
    </rPh>
    <rPh sb="4" eb="6">
      <t>メイショウ</t>
    </rPh>
    <phoneticPr fontId="1"/>
  </si>
  <si>
    <t>団体名称ﾌﾘｶﾞﾅ</t>
    <rPh sb="0" eb="2">
      <t>ダンタイ</t>
    </rPh>
    <rPh sb="2" eb="4">
      <t>メイショウ</t>
    </rPh>
    <phoneticPr fontId="1"/>
  </si>
  <si>
    <t>申込み責任者</t>
    <rPh sb="0" eb="2">
      <t>モウシコ</t>
    </rPh>
    <rPh sb="3" eb="5">
      <t>セキニン</t>
    </rPh>
    <rPh sb="5" eb="6">
      <t>シャ</t>
    </rPh>
    <phoneticPr fontId="1"/>
  </si>
  <si>
    <t>役職</t>
    <rPh sb="0" eb="2">
      <t>ヤクショク</t>
    </rPh>
    <phoneticPr fontId="1"/>
  </si>
  <si>
    <t>連絡担当者</t>
    <rPh sb="0" eb="2">
      <t>レンラク</t>
    </rPh>
    <rPh sb="2" eb="5">
      <t>タントウシャ</t>
    </rPh>
    <phoneticPr fontId="1"/>
  </si>
  <si>
    <t>メール</t>
    <phoneticPr fontId="1"/>
  </si>
  <si>
    <t>TEL</t>
    <phoneticPr fontId="1"/>
  </si>
  <si>
    <t>申込み数</t>
    <rPh sb="0" eb="2">
      <t>モウシコ</t>
    </rPh>
    <rPh sb="3" eb="4">
      <t>スウ</t>
    </rPh>
    <phoneticPr fontId="1"/>
  </si>
  <si>
    <t>エントリー料</t>
    <rPh sb="5" eb="6">
      <t>リョウ</t>
    </rPh>
    <phoneticPr fontId="1"/>
  </si>
  <si>
    <t>団体コード(6桁)</t>
    <rPh sb="0" eb="2">
      <t>ダンタイ</t>
    </rPh>
    <rPh sb="7" eb="8">
      <t>ケタ</t>
    </rPh>
    <phoneticPr fontId="1"/>
  </si>
  <si>
    <t>振込日</t>
    <rPh sb="0" eb="2">
      <t>フリコミ</t>
    </rPh>
    <rPh sb="2" eb="3">
      <t>ヒ</t>
    </rPh>
    <phoneticPr fontId="1"/>
  </si>
  <si>
    <t>振込名義</t>
    <rPh sb="0" eb="2">
      <t>フリコミ</t>
    </rPh>
    <rPh sb="2" eb="4">
      <t>メイギ</t>
    </rPh>
    <phoneticPr fontId="1"/>
  </si>
  <si>
    <t>【振込先】　銀　　行　　名：　ゆうちょ銀行</t>
    <rPh sb="1" eb="4">
      <t>フリコミサキ</t>
    </rPh>
    <rPh sb="6" eb="7">
      <t>ギン</t>
    </rPh>
    <rPh sb="9" eb="10">
      <t>ギョウ</t>
    </rPh>
    <rPh sb="12" eb="13">
      <t>メイ</t>
    </rPh>
    <rPh sb="19" eb="21">
      <t>ギンコウ</t>
    </rPh>
    <phoneticPr fontId="1"/>
  </si>
  <si>
    <t>　　　　　　金融機関コード：　９９００</t>
    <rPh sb="6" eb="8">
      <t>キンユウ</t>
    </rPh>
    <rPh sb="8" eb="10">
      <t>キカン</t>
    </rPh>
    <phoneticPr fontId="1"/>
  </si>
  <si>
    <t>　　　　　　店　　　　　名：　〇〇八</t>
    <rPh sb="6" eb="7">
      <t>ミセ</t>
    </rPh>
    <rPh sb="12" eb="13">
      <t>メイ</t>
    </rPh>
    <rPh sb="17" eb="18">
      <t>ハチ</t>
    </rPh>
    <phoneticPr fontId="1"/>
  </si>
  <si>
    <t>　　　　　　　　　　　　　　　ｾﾞﾛｾﾞﾛﾊﾁ</t>
    <phoneticPr fontId="1"/>
  </si>
  <si>
    <t>　　　　　　店　　　　　番：　００８　</t>
    <rPh sb="6" eb="7">
      <t>ミセ</t>
    </rPh>
    <rPh sb="12" eb="13">
      <t>バン</t>
    </rPh>
    <phoneticPr fontId="1"/>
  </si>
  <si>
    <t>　　　　　　預　金　種　目：　普通預金</t>
    <rPh sb="6" eb="7">
      <t>アズカリ</t>
    </rPh>
    <rPh sb="8" eb="9">
      <t>キン</t>
    </rPh>
    <rPh sb="10" eb="11">
      <t>シュ</t>
    </rPh>
    <rPh sb="12" eb="13">
      <t>メ</t>
    </rPh>
    <rPh sb="15" eb="17">
      <t>フツウ</t>
    </rPh>
    <rPh sb="17" eb="19">
      <t>ヨキン</t>
    </rPh>
    <phoneticPr fontId="1"/>
  </si>
  <si>
    <t>　　　　　　口　座　番　号：　６６２３０１１</t>
    <rPh sb="6" eb="7">
      <t>クチ</t>
    </rPh>
    <rPh sb="8" eb="9">
      <t>ザ</t>
    </rPh>
    <rPh sb="10" eb="11">
      <t>バン</t>
    </rPh>
    <rPh sb="12" eb="13">
      <t>ゴウ</t>
    </rPh>
    <phoneticPr fontId="1"/>
  </si>
  <si>
    <t>　　　　　　口　座　名　義：　東京学芸大学陸上競技部競技会係</t>
    <rPh sb="6" eb="7">
      <t>クチ</t>
    </rPh>
    <rPh sb="8" eb="9">
      <t>ザ</t>
    </rPh>
    <rPh sb="10" eb="11">
      <t>ナ</t>
    </rPh>
    <rPh sb="12" eb="13">
      <t>ギ</t>
    </rPh>
    <rPh sb="15" eb="17">
      <t>トウキョウ</t>
    </rPh>
    <rPh sb="17" eb="19">
      <t>ガクゲイ</t>
    </rPh>
    <rPh sb="19" eb="21">
      <t>ダイガク</t>
    </rPh>
    <rPh sb="21" eb="23">
      <t>リクジョウ</t>
    </rPh>
    <rPh sb="23" eb="25">
      <t>キョウギ</t>
    </rPh>
    <rPh sb="25" eb="26">
      <t>ブ</t>
    </rPh>
    <rPh sb="26" eb="29">
      <t>キョウギカイ</t>
    </rPh>
    <rPh sb="29" eb="30">
      <t>ガカリ</t>
    </rPh>
    <phoneticPr fontId="1"/>
  </si>
  <si>
    <t>　　　　　　　　　　　　　　　ﾄｳｷｮｳｶﾞｸｹﾞｲﾀﾞｲｶﾞｸﾘｸｼﾞｮｳｷｮｳｷﾞﾌﾞｷｮｳｷﾞｶｲｶｶﾘ</t>
    <phoneticPr fontId="1"/>
  </si>
  <si>
    <t>【ファイル送付先】</t>
    <rPh sb="5" eb="8">
      <t>ソウフサキ</t>
    </rPh>
    <phoneticPr fontId="1"/>
  </si>
  <si>
    <t>tgu.kyogikai@gmail.com</t>
    <phoneticPr fontId="1"/>
  </si>
  <si>
    <t>学芸</t>
    <rPh sb="0" eb="2">
      <t>ガクゲイ</t>
    </rPh>
    <phoneticPr fontId="1"/>
  </si>
  <si>
    <t>はな子</t>
    <rPh sb="2" eb="3">
      <t>コ</t>
    </rPh>
    <phoneticPr fontId="1"/>
  </si>
  <si>
    <t>Hanako</t>
    <phoneticPr fontId="1"/>
  </si>
  <si>
    <t>新潟-15</t>
  </si>
  <si>
    <t>学年
★</t>
    <rPh sb="0" eb="2">
      <t>ガクネン</t>
    </rPh>
    <phoneticPr fontId="1"/>
  </si>
  <si>
    <t>(</t>
    <phoneticPr fontId="1"/>
  </si>
  <si>
    <t>)</t>
    <phoneticPr fontId="1"/>
  </si>
  <si>
    <t>19980502</t>
    <phoneticPr fontId="1"/>
  </si>
  <si>
    <t>生年月日</t>
    <rPh sb="0" eb="2">
      <t>セイネン</t>
    </rPh>
    <rPh sb="2" eb="4">
      <t>ガッピ</t>
    </rPh>
    <phoneticPr fontId="1"/>
  </si>
  <si>
    <t>名</t>
    <rPh sb="0" eb="1">
      <t>ナ</t>
    </rPh>
    <phoneticPr fontId="1"/>
  </si>
  <si>
    <t>団体情報を入力してください。申込数、エントリー料は記載しないでください。</t>
    <rPh sb="0" eb="2">
      <t>ダンタイ</t>
    </rPh>
    <rPh sb="2" eb="4">
      <t>ジョウホウ</t>
    </rPh>
    <rPh sb="5" eb="7">
      <t>ニュウリョク</t>
    </rPh>
    <rPh sb="14" eb="16">
      <t>モウシコミ</t>
    </rPh>
    <rPh sb="16" eb="17">
      <t>スウ</t>
    </rPh>
    <rPh sb="23" eb="24">
      <t>リョウ</t>
    </rPh>
    <rPh sb="25" eb="27">
      <t>キサイ</t>
    </rPh>
    <phoneticPr fontId="1"/>
  </si>
  <si>
    <t>00200</t>
    <phoneticPr fontId="1"/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</si>
  <si>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</si>
  <si>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</si>
  <si>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</si>
  <si>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</si>
  <si>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</si>
  <si>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</si>
  <si>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</si>
  <si>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</si>
  <si>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</si>
  <si>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01100</t>
  </si>
  <si>
    <t>5000m</t>
  </si>
  <si>
    <t>04400</t>
  </si>
  <si>
    <t>女子100mH</t>
  </si>
  <si>
    <t>04200</t>
  </si>
  <si>
    <t>女子中学100mH</t>
  </si>
  <si>
    <t>03400</t>
  </si>
  <si>
    <t>男子110mH</t>
  </si>
  <si>
    <t>03200</t>
  </si>
  <si>
    <t>男子中学110mH</t>
  </si>
  <si>
    <t>04600</t>
  </si>
  <si>
    <t>女子400mH</t>
  </si>
  <si>
    <t>03700</t>
  </si>
  <si>
    <t>男子400mH</t>
  </si>
  <si>
    <t>07100</t>
  </si>
  <si>
    <t>走高跳</t>
  </si>
  <si>
    <t>07300</t>
  </si>
  <si>
    <t>走幅跳</t>
  </si>
  <si>
    <t>07400</t>
  </si>
  <si>
    <t>男子三段跳</t>
  </si>
  <si>
    <t>08100</t>
  </si>
  <si>
    <t>男子砲丸投（7.26kg）</t>
  </si>
  <si>
    <t>08200</t>
  </si>
  <si>
    <t>男子高校砲丸投(6kg)</t>
  </si>
  <si>
    <t>08300</t>
  </si>
  <si>
    <t>男子中学砲丸投(5kg)</t>
  </si>
  <si>
    <t>08400</t>
  </si>
  <si>
    <t>女子砲丸投（4kg）</t>
  </si>
  <si>
    <t>08500</t>
  </si>
  <si>
    <t>女子中学砲丸投（2.721kg）</t>
  </si>
  <si>
    <t>60100</t>
  </si>
  <si>
    <t>4×100mR</t>
  </si>
  <si>
    <t>60300</t>
  </si>
  <si>
    <t>4×400mR</t>
  </si>
  <si>
    <t>-</t>
    <phoneticPr fontId="1"/>
  </si>
  <si>
    <t>棒高跳</t>
    <rPh sb="0" eb="3">
      <t>ボウタカトビ</t>
    </rPh>
    <phoneticPr fontId="1"/>
  </si>
  <si>
    <t>07200</t>
    <phoneticPr fontId="1"/>
  </si>
  <si>
    <t>100m-00200</t>
  </si>
  <si>
    <t>200m-00300</t>
  </si>
  <si>
    <t>0</t>
    <phoneticPr fontId="1"/>
  </si>
  <si>
    <t>00</t>
    <phoneticPr fontId="1"/>
  </si>
  <si>
    <t>24</t>
    <phoneticPr fontId="1"/>
  </si>
  <si>
    <t>10</t>
    <phoneticPr fontId="1"/>
  </si>
  <si>
    <t>90</t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</si>
  <si>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</si>
  <si>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t>大学・一般</t>
    <rPh sb="0" eb="2">
      <t>ダイガク</t>
    </rPh>
    <rPh sb="3" eb="5">
      <t>イッパン</t>
    </rPh>
    <phoneticPr fontId="1"/>
  </si>
  <si>
    <t>中学・高校</t>
    <rPh sb="0" eb="2">
      <t>チュウガク</t>
    </rPh>
    <rPh sb="3" eb="5">
      <t>コウコウ</t>
    </rPh>
    <phoneticPr fontId="1"/>
  </si>
  <si>
    <t>700</t>
    <phoneticPr fontId="1"/>
  </si>
  <si>
    <t>1000</t>
    <phoneticPr fontId="1"/>
  </si>
  <si>
    <t>GAKUGEI</t>
    <phoneticPr fontId="1"/>
  </si>
  <si>
    <t>氏名は入力例に従って正しく入力してください。</t>
    <rPh sb="0" eb="2">
      <t>シメイ</t>
    </rPh>
    <rPh sb="3" eb="5">
      <t>ニュウリョク</t>
    </rPh>
    <rPh sb="5" eb="6">
      <t>レイ</t>
    </rPh>
    <rPh sb="7" eb="8">
      <t>シタガ</t>
    </rPh>
    <rPh sb="10" eb="11">
      <t>タダ</t>
    </rPh>
    <rPh sb="13" eb="15">
      <t>ニュウリョク</t>
    </rPh>
    <phoneticPr fontId="1"/>
  </si>
  <si>
    <t>入力終了後、ファイル名を「団体名_第5回ナイター」として保存してください。</t>
    <rPh sb="0" eb="2">
      <t>ニュウリョク</t>
    </rPh>
    <rPh sb="2" eb="5">
      <t>シュウリョウゴ</t>
    </rPh>
    <rPh sb="10" eb="11">
      <t>メイ</t>
    </rPh>
    <rPh sb="13" eb="15">
      <t>ダンタイ</t>
    </rPh>
    <rPh sb="15" eb="16">
      <t>メイ</t>
    </rPh>
    <rPh sb="17" eb="18">
      <t>ダイ</t>
    </rPh>
    <rPh sb="19" eb="20">
      <t>カイ</t>
    </rPh>
    <rPh sb="28" eb="30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</si>
</sst>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2" borderId="1" xfId="0" applyFill="1" applyBorder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4" fontId="0" fillId="0" borderId="0" xfId="0" applyNumberFormat="1">
      <alignment vertical="center"/>
    </xf>
    <xf numFmtId="0" fontId="0" fillId="3" borderId="1" xfId="0" applyFill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horizontal="center" vertical="center" shrinkToFit="1"/>
    </xf>
    <xf numFmtId="49" fontId="0" fillId="4" borderId="1" xfId="0" applyNumberFormat="1" applyFill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horizontal="left" vertical="center" shrinkToFit="1"/>
    </xf>
    <xf numFmtId="0" fontId="4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 shrinkToFit="1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wrapText="1" shrinkToFit="1"/>
    </xf>
    <xf numFmtId="0" fontId="0" fillId="3" borderId="3" xfId="0" applyFill="1" applyBorder="1" applyAlignment="1" applyProtection="1">
      <alignment horizontal="center" vertical="center" wrapText="1" shrinkToFit="1"/>
    </xf>
    <xf numFmtId="0" fontId="0" fillId="3" borderId="4" xfId="0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A3" sqref="A3"/>
    </sheetView>
  </sheetViews>
  <sheetFormatPr defaultColWidth="28.7265625" defaultRowHeight="13" x14ac:dyDescent="0.2"/>
  <cols>
    <col min="1" max="1" width="29.08984375" style="13" customWidth="1"/>
    <col min="2" max="2" width="10" style="13" bestFit="1" customWidth="1"/>
    <col min="3" max="3" width="50" style="13" customWidth="1"/>
    <col min="4" max="4" width="12.6328125" style="13" customWidth="1"/>
    <col min="5" max="5" width="20" style="13" bestFit="1" customWidth="1"/>
    <col min="6" max="6" width="15.7265625" style="13" hidden="1" customWidth="1"/>
    <col min="7" max="7" width="17.81640625" style="13" hidden="1" customWidth="1"/>
    <col min="8" max="8" width="12.81640625" style="13" hidden="1" customWidth="1"/>
    <col min="9" max="9" width="11.54296875" style="13" customWidth="1"/>
    <col min="10" max="10" width="4.26953125" style="13" customWidth="1"/>
    <col min="11" max="11" width="19.36328125" style="13" customWidth="1"/>
    <col min="12" max="16384" width="28.7265625" style="13"/>
  </cols>
  <sheetData>
    <row r="1" spans="1:8" x14ac:dyDescent="0.2">
      <c r="A1" s="23" t="s">
        <v>172</v>
      </c>
      <c r="B1" s="23"/>
      <c r="C1" s="23"/>
    </row>
    <row r="2" spans="1:8" x14ac:dyDescent="0.2">
      <c r="A2" s="23" t="s">
        <v>234</v>
      </c>
      <c r="B2" s="23"/>
      <c r="C2" s="23"/>
    </row>
    <row r="3" spans="1:8" x14ac:dyDescent="0.2">
      <c r="A3" s="23"/>
      <c r="B3" s="23"/>
      <c r="C3" s="23"/>
    </row>
    <row r="4" spans="1:8" x14ac:dyDescent="0.2">
      <c r="A4" s="23"/>
      <c r="B4" s="23"/>
      <c r="C4" s="23"/>
    </row>
    <row r="5" spans="1:8" x14ac:dyDescent="0.2">
      <c r="A5" s="34" t="s">
        <v>227</v>
      </c>
      <c r="B5" s="35"/>
      <c r="C5" s="33"/>
    </row>
    <row r="6" spans="1:8" ht="15" customHeight="1" x14ac:dyDescent="0.2">
      <c r="A6" s="36" t="s">
        <v>139</v>
      </c>
      <c r="B6" s="36"/>
      <c r="C6" s="29"/>
      <c r="E6" s="13" t="s">
        <v>138</v>
      </c>
    </row>
    <row r="7" spans="1:8" ht="15" customHeight="1" x14ac:dyDescent="0.2">
      <c r="A7" s="36" t="s">
        <v>140</v>
      </c>
      <c r="B7" s="36"/>
      <c r="C7" s="29"/>
      <c r="E7" s="13" t="s">
        <v>148</v>
      </c>
      <c r="G7" s="2"/>
    </row>
    <row r="8" spans="1:8" ht="15" customHeight="1" x14ac:dyDescent="0.2">
      <c r="A8" s="36" t="s">
        <v>141</v>
      </c>
      <c r="B8" s="27" t="s">
        <v>0</v>
      </c>
      <c r="C8" s="29"/>
      <c r="E8" s="14"/>
      <c r="G8" s="2"/>
    </row>
    <row r="9" spans="1:8" ht="15" customHeight="1" x14ac:dyDescent="0.2">
      <c r="A9" s="36"/>
      <c r="B9" s="27" t="s">
        <v>142</v>
      </c>
      <c r="C9" s="29"/>
      <c r="G9" s="2"/>
    </row>
    <row r="10" spans="1:8" ht="15" customHeight="1" x14ac:dyDescent="0.2">
      <c r="A10" s="36" t="s">
        <v>143</v>
      </c>
      <c r="B10" s="27" t="s">
        <v>0</v>
      </c>
      <c r="C10" s="29"/>
      <c r="F10" s="13" t="s">
        <v>228</v>
      </c>
      <c r="G10" s="2" t="s">
        <v>231</v>
      </c>
      <c r="H10" s="13" t="e">
        <f>VLOOKUP(C5,F10:G11,2)</f>
        <v>#N/A</v>
      </c>
    </row>
    <row r="11" spans="1:8" ht="15" customHeight="1" x14ac:dyDescent="0.2">
      <c r="A11" s="36"/>
      <c r="B11" s="27" t="s">
        <v>142</v>
      </c>
      <c r="C11" s="29"/>
      <c r="F11" s="13" t="s">
        <v>229</v>
      </c>
      <c r="G11" s="2" t="s">
        <v>230</v>
      </c>
    </row>
    <row r="12" spans="1:8" ht="15" customHeight="1" x14ac:dyDescent="0.2">
      <c r="A12" s="36"/>
      <c r="B12" s="27" t="s">
        <v>145</v>
      </c>
      <c r="C12" s="29"/>
      <c r="G12" s="2"/>
    </row>
    <row r="13" spans="1:8" ht="15" customHeight="1" x14ac:dyDescent="0.2">
      <c r="A13" s="36"/>
      <c r="B13" s="27" t="s">
        <v>144</v>
      </c>
      <c r="C13" s="29"/>
    </row>
    <row r="14" spans="1:8" ht="15" customHeight="1" x14ac:dyDescent="0.2">
      <c r="A14" s="36" t="s">
        <v>146</v>
      </c>
      <c r="B14" s="36"/>
      <c r="C14" s="30">
        <f>COUNTA(競技者情報!K14:K63,競技者情報!P14:P63,競技者情報!U14:U63)</f>
        <v>0</v>
      </c>
    </row>
    <row r="15" spans="1:8" ht="15" customHeight="1" x14ac:dyDescent="0.2">
      <c r="A15" s="36" t="s">
        <v>147</v>
      </c>
      <c r="B15" s="36"/>
      <c r="C15" s="31" t="e">
        <f>H10*C14</f>
        <v>#N/A</v>
      </c>
    </row>
    <row r="16" spans="1:8" ht="15" customHeight="1" x14ac:dyDescent="0.2">
      <c r="A16" s="36" t="s">
        <v>149</v>
      </c>
      <c r="B16" s="36"/>
      <c r="C16" s="32"/>
    </row>
    <row r="17" spans="1:3" ht="15" customHeight="1" x14ac:dyDescent="0.2">
      <c r="A17" s="36" t="s">
        <v>150</v>
      </c>
      <c r="B17" s="36"/>
      <c r="C17" s="29"/>
    </row>
    <row r="19" spans="1:3" x14ac:dyDescent="0.2">
      <c r="A19" s="13" t="s">
        <v>151</v>
      </c>
    </row>
    <row r="20" spans="1:3" x14ac:dyDescent="0.2">
      <c r="A20" s="13" t="s">
        <v>152</v>
      </c>
    </row>
    <row r="21" spans="1:3" x14ac:dyDescent="0.2">
      <c r="A21" s="13" t="s">
        <v>153</v>
      </c>
    </row>
    <row r="22" spans="1:3" x14ac:dyDescent="0.2">
      <c r="A22" s="13" t="s">
        <v>154</v>
      </c>
    </row>
    <row r="23" spans="1:3" x14ac:dyDescent="0.2">
      <c r="A23" s="13" t="s">
        <v>155</v>
      </c>
    </row>
    <row r="24" spans="1:3" x14ac:dyDescent="0.2">
      <c r="A24" s="13" t="s">
        <v>156</v>
      </c>
    </row>
    <row r="25" spans="1:3" x14ac:dyDescent="0.2">
      <c r="A25" s="13" t="s">
        <v>157</v>
      </c>
    </row>
    <row r="26" spans="1:3" x14ac:dyDescent="0.2">
      <c r="A26" s="13" t="s">
        <v>158</v>
      </c>
    </row>
    <row r="27" spans="1:3" x14ac:dyDescent="0.2">
      <c r="A27" s="13" t="s">
        <v>159</v>
      </c>
    </row>
    <row r="29" spans="1:3" x14ac:dyDescent="0.2">
      <c r="A29" s="13" t="s">
        <v>160</v>
      </c>
      <c r="C29" s="13" t="s">
        <v>161</v>
      </c>
    </row>
  </sheetData>
  <mergeCells count="9">
    <mergeCell ref="A17:B17"/>
    <mergeCell ref="A8:A9"/>
    <mergeCell ref="A10:A13"/>
    <mergeCell ref="A14:B14"/>
    <mergeCell ref="A5:B5"/>
    <mergeCell ref="A6:B6"/>
    <mergeCell ref="A7:B7"/>
    <mergeCell ref="A15:B15"/>
    <mergeCell ref="A16:B16"/>
  </mergeCells>
  <phoneticPr fontId="1"/>
  <dataValidations count="3">
    <dataValidation imeMode="halfAlpha" allowBlank="1" showInputMessage="1" showErrorMessage="1" sqref="C12:C13" xr:uid="{00000000-0002-0000-0000-000000000000}"/>
    <dataValidation imeMode="halfKatakana" allowBlank="1" showInputMessage="1" showErrorMessage="1" sqref="C7" xr:uid="{00000000-0002-0000-0000-000001000000}"/>
    <dataValidation type="list" allowBlank="1" showInputMessage="1" showErrorMessage="1" sqref="C5" xr:uid="{1389C3D1-72EB-45E9-962C-C472C726C897}">
      <formula1>$F$10:$F$11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4"/>
  <sheetViews>
    <sheetView zoomScaleNormal="100" workbookViewId="0">
      <selection activeCell="B14" sqref="B14"/>
    </sheetView>
  </sheetViews>
  <sheetFormatPr defaultColWidth="9" defaultRowHeight="13" x14ac:dyDescent="0.2"/>
  <cols>
    <col min="1" max="1" width="5" style="3" customWidth="1"/>
    <col min="2" max="3" width="7.453125" style="4" customWidth="1"/>
    <col min="4" max="5" width="10" style="4" customWidth="1"/>
    <col min="6" max="7" width="5.26953125" style="4" customWidth="1"/>
    <col min="8" max="8" width="8.08984375" style="4" customWidth="1"/>
    <col min="9" max="9" width="5.26953125" style="5" customWidth="1"/>
    <col min="10" max="10" width="5.26953125" style="4" customWidth="1"/>
    <col min="11" max="11" width="11.26953125" style="5" customWidth="1"/>
    <col min="12" max="14" width="3.7265625" style="4" customWidth="1"/>
    <col min="15" max="15" width="5" style="4" customWidth="1"/>
    <col min="16" max="16" width="11.26953125" style="5" customWidth="1"/>
    <col min="17" max="19" width="3.7265625" style="3" customWidth="1"/>
    <col min="20" max="20" width="5" style="3" customWidth="1"/>
    <col min="21" max="21" width="11.26953125" style="5" customWidth="1"/>
    <col min="22" max="24" width="3.7265625" style="3" customWidth="1"/>
    <col min="25" max="25" width="5" style="3" customWidth="1"/>
    <col min="26" max="26" width="5.26953125" style="3" customWidth="1"/>
    <col min="27" max="28" width="3.453125" style="3" hidden="1" customWidth="1"/>
    <col min="29" max="31" width="6.453125" style="3" hidden="1" customWidth="1"/>
    <col min="32" max="32" width="2.08984375" style="3" hidden="1" customWidth="1"/>
    <col min="33" max="33" width="5.453125" style="3" hidden="1" customWidth="1"/>
    <col min="34" max="34" width="2.08984375" style="3" hidden="1" customWidth="1"/>
    <col min="35" max="35" width="6.6328125" style="3" customWidth="1"/>
    <col min="36" max="36" width="18" style="3" bestFit="1" customWidth="1"/>
    <col min="37" max="37" width="15.7265625" style="3" bestFit="1" customWidth="1"/>
    <col min="38" max="38" width="4" style="4" bestFit="1" customWidth="1"/>
    <col min="39" max="39" width="4.26953125" style="4" bestFit="1" customWidth="1"/>
    <col min="40" max="40" width="9" style="3"/>
    <col min="41" max="41" width="5.6328125" style="4" bestFit="1" customWidth="1"/>
    <col min="42" max="44" width="14.453125" style="3" customWidth="1"/>
    <col min="45" max="16384" width="9" style="3"/>
  </cols>
  <sheetData>
    <row r="1" spans="1:45" ht="13.5" customHeight="1" x14ac:dyDescent="0.2">
      <c r="A1" s="24" t="s">
        <v>133</v>
      </c>
      <c r="B1" s="25"/>
      <c r="C1" s="25"/>
      <c r="D1" s="25"/>
      <c r="E1" s="25"/>
      <c r="F1" s="25"/>
      <c r="G1" s="25"/>
      <c r="H1" s="25"/>
      <c r="I1" s="26"/>
      <c r="J1" s="24"/>
    </row>
    <row r="2" spans="1:45" ht="13.5" customHeight="1" x14ac:dyDescent="0.2">
      <c r="A2" s="24" t="s">
        <v>233</v>
      </c>
      <c r="B2" s="25"/>
      <c r="C2" s="25"/>
      <c r="D2" s="25"/>
      <c r="E2" s="25"/>
      <c r="F2" s="25"/>
      <c r="G2" s="25"/>
      <c r="H2" s="25"/>
      <c r="I2" s="26"/>
      <c r="J2" s="24"/>
    </row>
    <row r="3" spans="1:45" x14ac:dyDescent="0.2">
      <c r="A3" s="24" t="s">
        <v>134</v>
      </c>
      <c r="B3" s="25"/>
      <c r="C3" s="25"/>
      <c r="D3" s="25"/>
      <c r="E3" s="25"/>
      <c r="F3" s="25"/>
      <c r="G3" s="25"/>
      <c r="H3" s="25"/>
      <c r="I3" s="26"/>
      <c r="J3" s="24"/>
    </row>
    <row r="4" spans="1:45" x14ac:dyDescent="0.2">
      <c r="A4" s="24" t="s">
        <v>135</v>
      </c>
      <c r="B4" s="25"/>
      <c r="C4" s="25"/>
      <c r="D4" s="25"/>
      <c r="E4" s="25"/>
      <c r="F4" s="25"/>
      <c r="G4" s="25"/>
      <c r="H4" s="25"/>
      <c r="I4" s="26"/>
      <c r="J4" s="24"/>
    </row>
    <row r="5" spans="1:45" x14ac:dyDescent="0.2">
      <c r="A5" s="24" t="s">
        <v>136</v>
      </c>
      <c r="B5" s="25"/>
      <c r="C5" s="25"/>
      <c r="D5" s="25"/>
      <c r="E5" s="25"/>
      <c r="F5" s="25"/>
      <c r="G5" s="25"/>
      <c r="H5" s="25"/>
      <c r="I5" s="26"/>
      <c r="J5" s="24"/>
    </row>
    <row r="6" spans="1:45" x14ac:dyDescent="0.2">
      <c r="A6" s="24" t="s">
        <v>137</v>
      </c>
      <c r="B6" s="25"/>
      <c r="C6" s="25"/>
      <c r="D6" s="25"/>
      <c r="E6" s="25"/>
      <c r="F6" s="25"/>
      <c r="G6" s="25"/>
      <c r="H6" s="25"/>
      <c r="I6" s="26"/>
      <c r="J6" s="24"/>
    </row>
    <row r="7" spans="1:45" x14ac:dyDescent="0.2">
      <c r="A7" s="24"/>
      <c r="B7" s="24"/>
      <c r="C7" s="24"/>
      <c r="D7" s="24"/>
      <c r="E7" s="24"/>
      <c r="F7" s="24"/>
      <c r="G7" s="24"/>
      <c r="H7" s="24"/>
      <c r="I7" s="24"/>
      <c r="J7" s="24"/>
    </row>
    <row r="9" spans="1:45" x14ac:dyDescent="0.2">
      <c r="A9" s="37" t="s">
        <v>126</v>
      </c>
      <c r="B9" s="38" t="s">
        <v>0</v>
      </c>
      <c r="C9" s="38"/>
      <c r="D9" s="38" t="s">
        <v>3</v>
      </c>
      <c r="E9" s="38"/>
      <c r="F9" s="37" t="s">
        <v>130</v>
      </c>
      <c r="G9" s="39" t="s">
        <v>166</v>
      </c>
      <c r="H9" s="39" t="s">
        <v>170</v>
      </c>
      <c r="I9" s="37" t="s">
        <v>131</v>
      </c>
      <c r="J9" s="37" t="s">
        <v>125</v>
      </c>
      <c r="K9" s="38" t="s">
        <v>5</v>
      </c>
      <c r="L9" s="38"/>
      <c r="M9" s="38"/>
      <c r="N9" s="38"/>
      <c r="O9" s="38"/>
      <c r="P9" s="38" t="s">
        <v>14</v>
      </c>
      <c r="Q9" s="38"/>
      <c r="R9" s="38"/>
      <c r="S9" s="38"/>
      <c r="T9" s="38"/>
      <c r="U9" s="38" t="s">
        <v>15</v>
      </c>
      <c r="V9" s="38"/>
      <c r="W9" s="38"/>
      <c r="X9" s="38"/>
      <c r="Y9" s="38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5" s="6" customFormat="1" x14ac:dyDescent="0.2">
      <c r="A10" s="37"/>
      <c r="B10" s="38" t="s">
        <v>1</v>
      </c>
      <c r="C10" s="38" t="s">
        <v>2</v>
      </c>
      <c r="D10" s="38" t="s">
        <v>171</v>
      </c>
      <c r="E10" s="38" t="s">
        <v>1</v>
      </c>
      <c r="F10" s="38"/>
      <c r="G10" s="40"/>
      <c r="H10" s="40"/>
      <c r="I10" s="37"/>
      <c r="J10" s="37"/>
      <c r="K10" s="37" t="s">
        <v>132</v>
      </c>
      <c r="L10" s="38" t="s">
        <v>127</v>
      </c>
      <c r="M10" s="38"/>
      <c r="N10" s="38"/>
      <c r="O10" s="38"/>
      <c r="P10" s="37" t="s">
        <v>132</v>
      </c>
      <c r="Q10" s="38" t="s">
        <v>127</v>
      </c>
      <c r="R10" s="38"/>
      <c r="S10" s="38"/>
      <c r="T10" s="38"/>
      <c r="U10" s="37" t="s">
        <v>132</v>
      </c>
      <c r="V10" s="38" t="s">
        <v>127</v>
      </c>
      <c r="W10" s="38"/>
      <c r="X10" s="38"/>
      <c r="Y10" s="38"/>
      <c r="AS10" s="3"/>
    </row>
    <row r="11" spans="1:45" s="6" customFormat="1" x14ac:dyDescent="0.2">
      <c r="A11" s="38"/>
      <c r="B11" s="38"/>
      <c r="C11" s="38"/>
      <c r="D11" s="38"/>
      <c r="E11" s="38"/>
      <c r="F11" s="38"/>
      <c r="G11" s="40"/>
      <c r="H11" s="40"/>
      <c r="I11" s="38"/>
      <c r="J11" s="38"/>
      <c r="K11" s="38"/>
      <c r="L11" s="19" t="s">
        <v>6</v>
      </c>
      <c r="M11" s="19" t="s">
        <v>7</v>
      </c>
      <c r="N11" s="19" t="s">
        <v>8</v>
      </c>
      <c r="O11" s="19" t="s">
        <v>9</v>
      </c>
      <c r="P11" s="38"/>
      <c r="Q11" s="19" t="s">
        <v>6</v>
      </c>
      <c r="R11" s="19" t="s">
        <v>7</v>
      </c>
      <c r="S11" s="19" t="s">
        <v>8</v>
      </c>
      <c r="T11" s="19" t="s">
        <v>9</v>
      </c>
      <c r="U11" s="38"/>
      <c r="V11" s="19" t="s">
        <v>6</v>
      </c>
      <c r="W11" s="19" t="s">
        <v>7</v>
      </c>
      <c r="X11" s="19" t="s">
        <v>8</v>
      </c>
      <c r="Y11" s="19" t="s">
        <v>9</v>
      </c>
      <c r="AS11" s="3"/>
    </row>
    <row r="12" spans="1:45" s="6" customFormat="1" x14ac:dyDescent="0.2">
      <c r="A12" s="38"/>
      <c r="B12" s="38"/>
      <c r="C12" s="38"/>
      <c r="D12" s="38"/>
      <c r="E12" s="38"/>
      <c r="F12" s="38"/>
      <c r="G12" s="41"/>
      <c r="H12" s="41"/>
      <c r="I12" s="38"/>
      <c r="J12" s="38"/>
      <c r="K12" s="38"/>
      <c r="L12" s="19" t="s">
        <v>10</v>
      </c>
      <c r="M12" s="19" t="s">
        <v>11</v>
      </c>
      <c r="N12" s="19" t="s">
        <v>11</v>
      </c>
      <c r="O12" s="19" t="s">
        <v>12</v>
      </c>
      <c r="P12" s="38"/>
      <c r="Q12" s="19" t="s">
        <v>10</v>
      </c>
      <c r="R12" s="19" t="s">
        <v>11</v>
      </c>
      <c r="S12" s="19" t="s">
        <v>11</v>
      </c>
      <c r="T12" s="19" t="s">
        <v>12</v>
      </c>
      <c r="U12" s="38"/>
      <c r="V12" s="19" t="s">
        <v>10</v>
      </c>
      <c r="W12" s="19" t="s">
        <v>11</v>
      </c>
      <c r="X12" s="19" t="s">
        <v>11</v>
      </c>
      <c r="Y12" s="19" t="s">
        <v>12</v>
      </c>
      <c r="AS12" s="3"/>
    </row>
    <row r="13" spans="1:45" s="6" customFormat="1" x14ac:dyDescent="0.2">
      <c r="A13" s="20" t="s">
        <v>16</v>
      </c>
      <c r="B13" s="20" t="s">
        <v>162</v>
      </c>
      <c r="C13" s="20" t="s">
        <v>163</v>
      </c>
      <c r="D13" s="20" t="s">
        <v>164</v>
      </c>
      <c r="E13" s="20" t="s">
        <v>232</v>
      </c>
      <c r="F13" s="20" t="s">
        <v>17</v>
      </c>
      <c r="G13" s="20" t="s">
        <v>53</v>
      </c>
      <c r="H13" s="21" t="s">
        <v>169</v>
      </c>
      <c r="I13" s="22" t="s">
        <v>165</v>
      </c>
      <c r="J13" s="20">
        <v>3456</v>
      </c>
      <c r="K13" s="22" t="s">
        <v>220</v>
      </c>
      <c r="L13" s="21" t="s">
        <v>120</v>
      </c>
      <c r="M13" s="21" t="s">
        <v>20</v>
      </c>
      <c r="N13" s="21" t="s">
        <v>225</v>
      </c>
      <c r="O13" s="21" t="s">
        <v>226</v>
      </c>
      <c r="P13" s="22" t="s">
        <v>119</v>
      </c>
      <c r="Q13" s="21" t="s">
        <v>122</v>
      </c>
      <c r="R13" s="21" t="s">
        <v>123</v>
      </c>
      <c r="S13" s="21" t="s">
        <v>124</v>
      </c>
      <c r="T13" s="21" t="s">
        <v>121</v>
      </c>
      <c r="U13" s="22" t="s">
        <v>221</v>
      </c>
      <c r="V13" s="21" t="s">
        <v>222</v>
      </c>
      <c r="W13" s="21" t="s">
        <v>223</v>
      </c>
      <c r="X13" s="21" t="s">
        <v>224</v>
      </c>
      <c r="Y13" s="21" t="s">
        <v>223</v>
      </c>
      <c r="AS13" s="3"/>
    </row>
    <row r="14" spans="1:45" s="6" customFormat="1" x14ac:dyDescent="0.2">
      <c r="A14" s="7">
        <v>1</v>
      </c>
      <c r="B14" s="10"/>
      <c r="C14" s="10"/>
      <c r="D14" s="10"/>
      <c r="E14" s="10"/>
      <c r="F14" s="10"/>
      <c r="G14" s="10"/>
      <c r="H14" s="16"/>
      <c r="I14" s="11"/>
      <c r="J14" s="10"/>
      <c r="K14" s="11"/>
      <c r="L14" s="12"/>
      <c r="M14" s="12"/>
      <c r="N14" s="12"/>
      <c r="O14" s="12"/>
      <c r="P14" s="11"/>
      <c r="Q14" s="12"/>
      <c r="R14" s="12"/>
      <c r="S14" s="12"/>
      <c r="T14" s="12"/>
      <c r="U14" s="11"/>
      <c r="V14" s="12"/>
      <c r="W14" s="12"/>
      <c r="X14" s="12"/>
      <c r="Y14" s="12"/>
      <c r="AA14" s="6" t="s">
        <v>128</v>
      </c>
      <c r="AB14" s="6" t="s">
        <v>129</v>
      </c>
      <c r="AC14" s="6" t="str">
        <f>RIGHT(K14,5)</f>
        <v/>
      </c>
      <c r="AD14" s="6" t="str">
        <f>RIGHT(P14,5)</f>
        <v/>
      </c>
      <c r="AE14" s="6" t="str">
        <f>RIGHT(U14,5)</f>
        <v/>
      </c>
      <c r="AF14" s="6" t="s">
        <v>167</v>
      </c>
      <c r="AG14" s="6" t="str">
        <f>LEFT(H14,4)</f>
        <v/>
      </c>
      <c r="AH14" s="6" t="s">
        <v>168</v>
      </c>
      <c r="AS14" s="3"/>
    </row>
    <row r="15" spans="1:45" s="6" customFormat="1" x14ac:dyDescent="0.2">
      <c r="A15" s="7">
        <v>2</v>
      </c>
      <c r="B15" s="10"/>
      <c r="C15" s="10"/>
      <c r="D15" s="10"/>
      <c r="E15" s="10"/>
      <c r="F15" s="10"/>
      <c r="G15" s="10"/>
      <c r="H15" s="16"/>
      <c r="I15" s="11"/>
      <c r="J15" s="10"/>
      <c r="K15" s="11"/>
      <c r="L15" s="12"/>
      <c r="M15" s="12"/>
      <c r="N15" s="12"/>
      <c r="O15" s="12"/>
      <c r="P15" s="11"/>
      <c r="Q15" s="12"/>
      <c r="R15" s="12"/>
      <c r="S15" s="12"/>
      <c r="T15" s="12"/>
      <c r="U15" s="11"/>
      <c r="V15" s="12"/>
      <c r="W15" s="12"/>
      <c r="X15" s="12"/>
      <c r="Y15" s="12"/>
      <c r="AA15" s="6" t="s">
        <v>128</v>
      </c>
      <c r="AB15" s="6" t="s">
        <v>129</v>
      </c>
      <c r="AC15" s="6" t="str">
        <f t="shared" ref="AC15:AC63" si="0">RIGHT(K15,5)</f>
        <v/>
      </c>
      <c r="AD15" s="6" t="str">
        <f t="shared" ref="AD15:AD63" si="1">RIGHT(P15,5)</f>
        <v/>
      </c>
      <c r="AE15" s="6" t="str">
        <f t="shared" ref="AE15:AE63" si="2">RIGHT(U15,5)</f>
        <v/>
      </c>
      <c r="AF15" s="6" t="s">
        <v>167</v>
      </c>
      <c r="AG15" s="6" t="str">
        <f t="shared" ref="AG15:AG63" si="3">LEFT(H15,4)</f>
        <v/>
      </c>
      <c r="AH15" s="6" t="s">
        <v>168</v>
      </c>
      <c r="AS15" s="3"/>
    </row>
    <row r="16" spans="1:45" s="6" customFormat="1" x14ac:dyDescent="0.2">
      <c r="A16" s="7">
        <v>3</v>
      </c>
      <c r="B16" s="10"/>
      <c r="C16" s="10"/>
      <c r="D16" s="10"/>
      <c r="E16" s="10"/>
      <c r="F16" s="10"/>
      <c r="G16" s="10"/>
      <c r="H16" s="16"/>
      <c r="I16" s="11"/>
      <c r="J16" s="10"/>
      <c r="K16" s="11"/>
      <c r="L16" s="12"/>
      <c r="M16" s="12"/>
      <c r="N16" s="12"/>
      <c r="O16" s="12"/>
      <c r="P16" s="11"/>
      <c r="Q16" s="12"/>
      <c r="R16" s="12"/>
      <c r="S16" s="12"/>
      <c r="T16" s="12"/>
      <c r="U16" s="11"/>
      <c r="V16" s="12"/>
      <c r="W16" s="12"/>
      <c r="X16" s="12"/>
      <c r="Y16" s="12"/>
      <c r="AA16" s="6" t="s">
        <v>128</v>
      </c>
      <c r="AB16" s="6" t="s">
        <v>129</v>
      </c>
      <c r="AC16" s="6" t="str">
        <f t="shared" si="0"/>
        <v/>
      </c>
      <c r="AD16" s="6" t="str">
        <f t="shared" si="1"/>
        <v/>
      </c>
      <c r="AE16" s="6" t="str">
        <f t="shared" si="2"/>
        <v/>
      </c>
      <c r="AF16" s="6" t="s">
        <v>167</v>
      </c>
      <c r="AG16" s="6" t="str">
        <f t="shared" si="3"/>
        <v/>
      </c>
      <c r="AH16" s="6" t="s">
        <v>168</v>
      </c>
      <c r="AS16" s="3"/>
    </row>
    <row r="17" spans="1:45" s="6" customFormat="1" x14ac:dyDescent="0.2">
      <c r="A17" s="7">
        <v>4</v>
      </c>
      <c r="B17" s="10"/>
      <c r="C17" s="10"/>
      <c r="D17" s="10"/>
      <c r="E17" s="10"/>
      <c r="F17" s="10"/>
      <c r="G17" s="10"/>
      <c r="H17" s="16"/>
      <c r="I17" s="11"/>
      <c r="J17" s="10"/>
      <c r="K17" s="11"/>
      <c r="L17" s="12"/>
      <c r="M17" s="12"/>
      <c r="N17" s="12"/>
      <c r="O17" s="12"/>
      <c r="P17" s="11"/>
      <c r="Q17" s="12"/>
      <c r="R17" s="12"/>
      <c r="S17" s="12"/>
      <c r="T17" s="12"/>
      <c r="U17" s="11"/>
      <c r="V17" s="12"/>
      <c r="W17" s="12"/>
      <c r="X17" s="12"/>
      <c r="Y17" s="12"/>
      <c r="AA17" s="6" t="s">
        <v>128</v>
      </c>
      <c r="AB17" s="6" t="s">
        <v>129</v>
      </c>
      <c r="AC17" s="6" t="str">
        <f t="shared" si="0"/>
        <v/>
      </c>
      <c r="AD17" s="6" t="str">
        <f t="shared" si="1"/>
        <v/>
      </c>
      <c r="AE17" s="6" t="str">
        <f t="shared" si="2"/>
        <v/>
      </c>
      <c r="AF17" s="6" t="s">
        <v>167</v>
      </c>
      <c r="AG17" s="6" t="str">
        <f t="shared" si="3"/>
        <v/>
      </c>
      <c r="AH17" s="6" t="s">
        <v>168</v>
      </c>
      <c r="AS17" s="3"/>
    </row>
    <row r="18" spans="1:45" s="6" customFormat="1" x14ac:dyDescent="0.2">
      <c r="A18" s="7">
        <v>5</v>
      </c>
      <c r="B18" s="10"/>
      <c r="C18" s="10"/>
      <c r="D18" s="10"/>
      <c r="E18" s="10"/>
      <c r="F18" s="10"/>
      <c r="G18" s="10"/>
      <c r="H18" s="16"/>
      <c r="I18" s="11"/>
      <c r="J18" s="10"/>
      <c r="K18" s="11"/>
      <c r="L18" s="12"/>
      <c r="M18" s="12"/>
      <c r="N18" s="12"/>
      <c r="O18" s="12"/>
      <c r="P18" s="11"/>
      <c r="Q18" s="12"/>
      <c r="R18" s="12"/>
      <c r="S18" s="12"/>
      <c r="T18" s="12"/>
      <c r="U18" s="11"/>
      <c r="V18" s="12"/>
      <c r="W18" s="12"/>
      <c r="X18" s="12"/>
      <c r="Y18" s="12"/>
      <c r="AA18" s="6" t="s">
        <v>128</v>
      </c>
      <c r="AB18" s="6" t="s">
        <v>129</v>
      </c>
      <c r="AC18" s="6" t="str">
        <f t="shared" si="0"/>
        <v/>
      </c>
      <c r="AD18" s="6" t="str">
        <f t="shared" si="1"/>
        <v/>
      </c>
      <c r="AE18" s="6" t="str">
        <f t="shared" si="2"/>
        <v/>
      </c>
      <c r="AF18" s="6" t="s">
        <v>167</v>
      </c>
      <c r="AG18" s="6" t="str">
        <f t="shared" si="3"/>
        <v/>
      </c>
      <c r="AH18" s="6" t="s">
        <v>168</v>
      </c>
      <c r="AS18" s="3"/>
    </row>
    <row r="19" spans="1:45" s="6" customFormat="1" x14ac:dyDescent="0.2">
      <c r="A19" s="7">
        <v>6</v>
      </c>
      <c r="B19" s="10"/>
      <c r="C19" s="10"/>
      <c r="D19" s="10"/>
      <c r="E19" s="10"/>
      <c r="F19" s="10"/>
      <c r="G19" s="10"/>
      <c r="H19" s="16"/>
      <c r="I19" s="11"/>
      <c r="J19" s="10"/>
      <c r="K19" s="11"/>
      <c r="L19" s="12"/>
      <c r="M19" s="12"/>
      <c r="N19" s="12"/>
      <c r="O19" s="12"/>
      <c r="P19" s="11"/>
      <c r="Q19" s="12"/>
      <c r="R19" s="12"/>
      <c r="S19" s="12"/>
      <c r="T19" s="12"/>
      <c r="U19" s="11"/>
      <c r="V19" s="12"/>
      <c r="W19" s="12"/>
      <c r="X19" s="12"/>
      <c r="Y19" s="12"/>
      <c r="AA19" s="6" t="s">
        <v>128</v>
      </c>
      <c r="AB19" s="6" t="s">
        <v>129</v>
      </c>
      <c r="AC19" s="6" t="str">
        <f t="shared" si="0"/>
        <v/>
      </c>
      <c r="AD19" s="6" t="str">
        <f t="shared" si="1"/>
        <v/>
      </c>
      <c r="AE19" s="6" t="str">
        <f t="shared" si="2"/>
        <v/>
      </c>
      <c r="AF19" s="6" t="s">
        <v>167</v>
      </c>
      <c r="AG19" s="6" t="str">
        <f t="shared" si="3"/>
        <v/>
      </c>
      <c r="AH19" s="6" t="s">
        <v>168</v>
      </c>
      <c r="AS19" s="3"/>
    </row>
    <row r="20" spans="1:45" s="6" customFormat="1" x14ac:dyDescent="0.2">
      <c r="A20" s="7">
        <v>7</v>
      </c>
      <c r="B20" s="10"/>
      <c r="C20" s="10"/>
      <c r="D20" s="10"/>
      <c r="E20" s="10"/>
      <c r="F20" s="10"/>
      <c r="G20" s="10"/>
      <c r="H20" s="17"/>
      <c r="I20" s="11"/>
      <c r="J20" s="10"/>
      <c r="K20" s="11"/>
      <c r="L20" s="12"/>
      <c r="M20" s="12"/>
      <c r="N20" s="12"/>
      <c r="O20" s="12"/>
      <c r="P20" s="11"/>
      <c r="Q20" s="12"/>
      <c r="R20" s="12"/>
      <c r="S20" s="12"/>
      <c r="T20" s="12"/>
      <c r="U20" s="11"/>
      <c r="V20" s="12"/>
      <c r="W20" s="12"/>
      <c r="X20" s="12"/>
      <c r="Y20" s="12"/>
      <c r="AA20" s="6" t="s">
        <v>128</v>
      </c>
      <c r="AB20" s="6" t="s">
        <v>129</v>
      </c>
      <c r="AC20" s="6" t="str">
        <f t="shared" si="0"/>
        <v/>
      </c>
      <c r="AD20" s="6" t="str">
        <f t="shared" si="1"/>
        <v/>
      </c>
      <c r="AE20" s="6" t="str">
        <f t="shared" si="2"/>
        <v/>
      </c>
      <c r="AF20" s="6" t="s">
        <v>167</v>
      </c>
      <c r="AG20" s="6" t="str">
        <f t="shared" si="3"/>
        <v/>
      </c>
      <c r="AH20" s="6" t="s">
        <v>168</v>
      </c>
      <c r="AS20" s="3"/>
    </row>
    <row r="21" spans="1:45" s="6" customFormat="1" x14ac:dyDescent="0.2">
      <c r="A21" s="7">
        <v>8</v>
      </c>
      <c r="B21" s="10"/>
      <c r="C21" s="10"/>
      <c r="D21" s="10"/>
      <c r="E21" s="10"/>
      <c r="F21" s="10"/>
      <c r="G21" s="16"/>
      <c r="H21" s="16"/>
      <c r="I21" s="11"/>
      <c r="J21" s="10"/>
      <c r="K21" s="11"/>
      <c r="L21" s="12"/>
      <c r="M21" s="12"/>
      <c r="N21" s="12"/>
      <c r="O21" s="12"/>
      <c r="P21" s="11"/>
      <c r="Q21" s="12"/>
      <c r="R21" s="12"/>
      <c r="S21" s="12"/>
      <c r="T21" s="12"/>
      <c r="U21" s="11"/>
      <c r="V21" s="12"/>
      <c r="W21" s="12"/>
      <c r="X21" s="12"/>
      <c r="Y21" s="12"/>
      <c r="AA21" s="6" t="s">
        <v>128</v>
      </c>
      <c r="AB21" s="6" t="s">
        <v>129</v>
      </c>
      <c r="AC21" s="6" t="str">
        <f t="shared" si="0"/>
        <v/>
      </c>
      <c r="AD21" s="6" t="str">
        <f t="shared" si="1"/>
        <v/>
      </c>
      <c r="AE21" s="6" t="str">
        <f t="shared" si="2"/>
        <v/>
      </c>
      <c r="AF21" s="6" t="s">
        <v>167</v>
      </c>
      <c r="AG21" s="6" t="str">
        <f t="shared" si="3"/>
        <v/>
      </c>
      <c r="AH21" s="6" t="s">
        <v>168</v>
      </c>
      <c r="AS21" s="3"/>
    </row>
    <row r="22" spans="1:45" s="6" customFormat="1" x14ac:dyDescent="0.2">
      <c r="A22" s="7">
        <v>9</v>
      </c>
      <c r="B22" s="10"/>
      <c r="C22" s="10"/>
      <c r="D22" s="10"/>
      <c r="E22" s="10"/>
      <c r="F22" s="10"/>
      <c r="G22" s="10"/>
      <c r="H22" s="16"/>
      <c r="I22" s="11"/>
      <c r="J22" s="10"/>
      <c r="K22" s="11"/>
      <c r="L22" s="12"/>
      <c r="M22" s="12"/>
      <c r="N22" s="12"/>
      <c r="O22" s="12"/>
      <c r="P22" s="11"/>
      <c r="Q22" s="12"/>
      <c r="R22" s="12"/>
      <c r="S22" s="12"/>
      <c r="T22" s="12"/>
      <c r="U22" s="11"/>
      <c r="V22" s="12"/>
      <c r="W22" s="12"/>
      <c r="X22" s="12"/>
      <c r="Y22" s="12"/>
      <c r="AA22" s="6" t="s">
        <v>128</v>
      </c>
      <c r="AB22" s="6" t="s">
        <v>129</v>
      </c>
      <c r="AC22" s="6" t="str">
        <f t="shared" si="0"/>
        <v/>
      </c>
      <c r="AD22" s="6" t="str">
        <f t="shared" si="1"/>
        <v/>
      </c>
      <c r="AE22" s="6" t="str">
        <f t="shared" si="2"/>
        <v/>
      </c>
      <c r="AF22" s="6" t="s">
        <v>167</v>
      </c>
      <c r="AG22" s="6" t="str">
        <f t="shared" si="3"/>
        <v/>
      </c>
      <c r="AH22" s="6" t="s">
        <v>168</v>
      </c>
      <c r="AS22" s="3"/>
    </row>
    <row r="23" spans="1:45" s="6" customFormat="1" x14ac:dyDescent="0.2">
      <c r="A23" s="7">
        <v>10</v>
      </c>
      <c r="B23" s="10"/>
      <c r="C23" s="10"/>
      <c r="D23" s="10"/>
      <c r="E23" s="10"/>
      <c r="F23" s="10"/>
      <c r="G23" s="10"/>
      <c r="H23" s="16"/>
      <c r="I23" s="11"/>
      <c r="J23" s="10"/>
      <c r="K23" s="11"/>
      <c r="L23" s="12"/>
      <c r="M23" s="12"/>
      <c r="N23" s="12"/>
      <c r="O23" s="12"/>
      <c r="P23" s="11"/>
      <c r="Q23" s="12"/>
      <c r="R23" s="12"/>
      <c r="S23" s="12"/>
      <c r="T23" s="12"/>
      <c r="U23" s="11"/>
      <c r="V23" s="12"/>
      <c r="W23" s="12"/>
      <c r="X23" s="12"/>
      <c r="Y23" s="12"/>
      <c r="AA23" s="6" t="s">
        <v>128</v>
      </c>
      <c r="AB23" s="6" t="s">
        <v>129</v>
      </c>
      <c r="AC23" s="6" t="str">
        <f t="shared" si="0"/>
        <v/>
      </c>
      <c r="AD23" s="6" t="str">
        <f t="shared" si="1"/>
        <v/>
      </c>
      <c r="AE23" s="6" t="str">
        <f t="shared" si="2"/>
        <v/>
      </c>
      <c r="AF23" s="6" t="s">
        <v>167</v>
      </c>
      <c r="AG23" s="6" t="str">
        <f t="shared" si="3"/>
        <v/>
      </c>
      <c r="AH23" s="6" t="s">
        <v>168</v>
      </c>
      <c r="AS23" s="3"/>
    </row>
    <row r="24" spans="1:45" s="6" customFormat="1" x14ac:dyDescent="0.2">
      <c r="A24" s="7">
        <v>11</v>
      </c>
      <c r="B24" s="10"/>
      <c r="C24" s="10"/>
      <c r="D24" s="10"/>
      <c r="E24" s="10"/>
      <c r="F24" s="10"/>
      <c r="G24" s="10"/>
      <c r="H24" s="16"/>
      <c r="I24" s="11"/>
      <c r="J24" s="10"/>
      <c r="K24" s="11"/>
      <c r="L24" s="12"/>
      <c r="M24" s="12"/>
      <c r="N24" s="12"/>
      <c r="O24" s="12"/>
      <c r="P24" s="11"/>
      <c r="Q24" s="12"/>
      <c r="R24" s="12"/>
      <c r="S24" s="12"/>
      <c r="T24" s="12"/>
      <c r="U24" s="11"/>
      <c r="V24" s="12"/>
      <c r="W24" s="12"/>
      <c r="X24" s="12"/>
      <c r="Y24" s="12"/>
      <c r="AA24" s="6" t="s">
        <v>128</v>
      </c>
      <c r="AB24" s="6" t="s">
        <v>129</v>
      </c>
      <c r="AC24" s="6" t="str">
        <f t="shared" si="0"/>
        <v/>
      </c>
      <c r="AD24" s="6" t="str">
        <f t="shared" si="1"/>
        <v/>
      </c>
      <c r="AE24" s="6" t="str">
        <f t="shared" si="2"/>
        <v/>
      </c>
      <c r="AF24" s="6" t="s">
        <v>167</v>
      </c>
      <c r="AG24" s="6" t="str">
        <f t="shared" si="3"/>
        <v/>
      </c>
      <c r="AH24" s="6" t="s">
        <v>168</v>
      </c>
      <c r="AS24" s="3"/>
    </row>
    <row r="25" spans="1:45" s="6" customFormat="1" x14ac:dyDescent="0.2">
      <c r="A25" s="7">
        <v>12</v>
      </c>
      <c r="B25" s="10"/>
      <c r="C25" s="10"/>
      <c r="D25" s="10"/>
      <c r="E25" s="10"/>
      <c r="F25" s="10"/>
      <c r="G25" s="10"/>
      <c r="H25" s="16"/>
      <c r="I25" s="11"/>
      <c r="J25" s="10"/>
      <c r="K25" s="11"/>
      <c r="L25" s="12"/>
      <c r="M25" s="12"/>
      <c r="N25" s="12"/>
      <c r="O25" s="12"/>
      <c r="P25" s="11"/>
      <c r="Q25" s="12"/>
      <c r="R25" s="12"/>
      <c r="S25" s="12"/>
      <c r="T25" s="12"/>
      <c r="U25" s="11"/>
      <c r="V25" s="12"/>
      <c r="W25" s="12"/>
      <c r="X25" s="12"/>
      <c r="Y25" s="12"/>
      <c r="AA25" s="6" t="s">
        <v>128</v>
      </c>
      <c r="AB25" s="6" t="s">
        <v>129</v>
      </c>
      <c r="AC25" s="6" t="str">
        <f t="shared" si="0"/>
        <v/>
      </c>
      <c r="AD25" s="6" t="str">
        <f t="shared" si="1"/>
        <v/>
      </c>
      <c r="AE25" s="6" t="str">
        <f t="shared" si="2"/>
        <v/>
      </c>
      <c r="AF25" s="6" t="s">
        <v>167</v>
      </c>
      <c r="AG25" s="6" t="str">
        <f t="shared" si="3"/>
        <v/>
      </c>
      <c r="AH25" s="6" t="s">
        <v>168</v>
      </c>
      <c r="AS25" s="3"/>
    </row>
    <row r="26" spans="1:45" s="6" customFormat="1" x14ac:dyDescent="0.2">
      <c r="A26" s="7">
        <v>13</v>
      </c>
      <c r="B26" s="10"/>
      <c r="C26" s="10"/>
      <c r="D26" s="10"/>
      <c r="E26" s="10"/>
      <c r="F26" s="10"/>
      <c r="G26" s="10"/>
      <c r="H26" s="16"/>
      <c r="I26" s="11"/>
      <c r="J26" s="10"/>
      <c r="K26" s="11"/>
      <c r="L26" s="12"/>
      <c r="M26" s="12"/>
      <c r="N26" s="12"/>
      <c r="O26" s="12"/>
      <c r="P26" s="11"/>
      <c r="Q26" s="12"/>
      <c r="R26" s="12"/>
      <c r="S26" s="12"/>
      <c r="T26" s="12"/>
      <c r="U26" s="11"/>
      <c r="V26" s="12"/>
      <c r="W26" s="12"/>
      <c r="X26" s="12"/>
      <c r="Y26" s="12"/>
      <c r="AA26" s="6" t="s">
        <v>128</v>
      </c>
      <c r="AB26" s="6" t="s">
        <v>129</v>
      </c>
      <c r="AC26" s="6" t="str">
        <f t="shared" si="0"/>
        <v/>
      </c>
      <c r="AD26" s="6" t="str">
        <f t="shared" si="1"/>
        <v/>
      </c>
      <c r="AE26" s="6" t="str">
        <f t="shared" si="2"/>
        <v/>
      </c>
      <c r="AF26" s="6" t="s">
        <v>167</v>
      </c>
      <c r="AG26" s="6" t="str">
        <f t="shared" si="3"/>
        <v/>
      </c>
      <c r="AH26" s="6" t="s">
        <v>168</v>
      </c>
      <c r="AS26" s="3"/>
    </row>
    <row r="27" spans="1:45" s="6" customFormat="1" x14ac:dyDescent="0.2">
      <c r="A27" s="7">
        <v>14</v>
      </c>
      <c r="B27" s="10"/>
      <c r="C27" s="10"/>
      <c r="D27" s="10"/>
      <c r="E27" s="10"/>
      <c r="F27" s="10"/>
      <c r="G27" s="10"/>
      <c r="H27" s="16"/>
      <c r="I27" s="11"/>
      <c r="J27" s="10"/>
      <c r="K27" s="11"/>
      <c r="L27" s="12"/>
      <c r="M27" s="12"/>
      <c r="N27" s="12"/>
      <c r="O27" s="12"/>
      <c r="P27" s="11"/>
      <c r="Q27" s="12"/>
      <c r="R27" s="12"/>
      <c r="S27" s="12"/>
      <c r="T27" s="12"/>
      <c r="U27" s="11"/>
      <c r="V27" s="12"/>
      <c r="W27" s="12"/>
      <c r="X27" s="12"/>
      <c r="Y27" s="12"/>
      <c r="AA27" s="6" t="s">
        <v>128</v>
      </c>
      <c r="AB27" s="6" t="s">
        <v>129</v>
      </c>
      <c r="AC27" s="6" t="str">
        <f t="shared" si="0"/>
        <v/>
      </c>
      <c r="AD27" s="6" t="str">
        <f t="shared" si="1"/>
        <v/>
      </c>
      <c r="AE27" s="6" t="str">
        <f t="shared" si="2"/>
        <v/>
      </c>
      <c r="AF27" s="6" t="s">
        <v>167</v>
      </c>
      <c r="AG27" s="6" t="str">
        <f t="shared" si="3"/>
        <v/>
      </c>
      <c r="AH27" s="6" t="s">
        <v>168</v>
      </c>
      <c r="AS27" s="3"/>
    </row>
    <row r="28" spans="1:45" s="6" customFormat="1" x14ac:dyDescent="0.2">
      <c r="A28" s="7">
        <v>15</v>
      </c>
      <c r="B28" s="10"/>
      <c r="C28" s="10"/>
      <c r="D28" s="10"/>
      <c r="E28" s="10"/>
      <c r="F28" s="10"/>
      <c r="G28" s="10"/>
      <c r="H28" s="16"/>
      <c r="I28" s="11"/>
      <c r="J28" s="10"/>
      <c r="K28" s="11"/>
      <c r="L28" s="12"/>
      <c r="M28" s="12"/>
      <c r="N28" s="12"/>
      <c r="O28" s="12"/>
      <c r="P28" s="11"/>
      <c r="Q28" s="12"/>
      <c r="R28" s="12"/>
      <c r="S28" s="12"/>
      <c r="T28" s="12"/>
      <c r="U28" s="11"/>
      <c r="V28" s="12"/>
      <c r="W28" s="12"/>
      <c r="X28" s="12"/>
      <c r="Y28" s="12"/>
      <c r="AA28" s="6" t="s">
        <v>128</v>
      </c>
      <c r="AB28" s="6" t="s">
        <v>129</v>
      </c>
      <c r="AC28" s="6" t="str">
        <f t="shared" si="0"/>
        <v/>
      </c>
      <c r="AD28" s="6" t="str">
        <f t="shared" si="1"/>
        <v/>
      </c>
      <c r="AE28" s="6" t="str">
        <f t="shared" si="2"/>
        <v/>
      </c>
      <c r="AF28" s="6" t="s">
        <v>167</v>
      </c>
      <c r="AG28" s="6" t="str">
        <f t="shared" si="3"/>
        <v/>
      </c>
      <c r="AH28" s="6" t="s">
        <v>168</v>
      </c>
      <c r="AS28" s="3"/>
    </row>
    <row r="29" spans="1:45" s="6" customFormat="1" x14ac:dyDescent="0.2">
      <c r="A29" s="7">
        <v>16</v>
      </c>
      <c r="B29" s="10"/>
      <c r="C29" s="10"/>
      <c r="D29" s="10"/>
      <c r="E29" s="10"/>
      <c r="F29" s="10"/>
      <c r="G29" s="10"/>
      <c r="H29" s="16"/>
      <c r="I29" s="11"/>
      <c r="J29" s="10"/>
      <c r="K29" s="11"/>
      <c r="L29" s="12"/>
      <c r="M29" s="12"/>
      <c r="N29" s="12"/>
      <c r="O29" s="12"/>
      <c r="P29" s="11"/>
      <c r="Q29" s="12"/>
      <c r="R29" s="12"/>
      <c r="S29" s="12"/>
      <c r="T29" s="12"/>
      <c r="U29" s="11"/>
      <c r="V29" s="12"/>
      <c r="W29" s="12"/>
      <c r="X29" s="12"/>
      <c r="Y29" s="12"/>
      <c r="AA29" s="6" t="s">
        <v>128</v>
      </c>
      <c r="AB29" s="6" t="s">
        <v>129</v>
      </c>
      <c r="AC29" s="6" t="str">
        <f t="shared" si="0"/>
        <v/>
      </c>
      <c r="AD29" s="6" t="str">
        <f t="shared" si="1"/>
        <v/>
      </c>
      <c r="AE29" s="6" t="str">
        <f t="shared" si="2"/>
        <v/>
      </c>
      <c r="AF29" s="6" t="s">
        <v>167</v>
      </c>
      <c r="AG29" s="6" t="str">
        <f t="shared" si="3"/>
        <v/>
      </c>
      <c r="AH29" s="6" t="s">
        <v>168</v>
      </c>
      <c r="AS29" s="3"/>
    </row>
    <row r="30" spans="1:45" s="6" customFormat="1" x14ac:dyDescent="0.2">
      <c r="A30" s="7">
        <v>17</v>
      </c>
      <c r="B30" s="10"/>
      <c r="C30" s="10"/>
      <c r="D30" s="10"/>
      <c r="E30" s="10"/>
      <c r="F30" s="10"/>
      <c r="G30" s="10"/>
      <c r="H30" s="16"/>
      <c r="I30" s="11"/>
      <c r="J30" s="10"/>
      <c r="K30" s="11"/>
      <c r="L30" s="12"/>
      <c r="M30" s="12"/>
      <c r="N30" s="12"/>
      <c r="O30" s="12"/>
      <c r="P30" s="11"/>
      <c r="Q30" s="12"/>
      <c r="R30" s="12"/>
      <c r="S30" s="12"/>
      <c r="T30" s="12"/>
      <c r="U30" s="11"/>
      <c r="V30" s="12"/>
      <c r="W30" s="12"/>
      <c r="X30" s="12"/>
      <c r="Y30" s="12"/>
      <c r="AA30" s="6" t="s">
        <v>128</v>
      </c>
      <c r="AB30" s="6" t="s">
        <v>129</v>
      </c>
      <c r="AC30" s="6" t="str">
        <f t="shared" si="0"/>
        <v/>
      </c>
      <c r="AD30" s="6" t="str">
        <f t="shared" si="1"/>
        <v/>
      </c>
      <c r="AE30" s="6" t="str">
        <f t="shared" si="2"/>
        <v/>
      </c>
      <c r="AF30" s="6" t="s">
        <v>167</v>
      </c>
      <c r="AG30" s="6" t="str">
        <f t="shared" si="3"/>
        <v/>
      </c>
      <c r="AH30" s="6" t="s">
        <v>168</v>
      </c>
      <c r="AS30" s="3"/>
    </row>
    <row r="31" spans="1:45" s="6" customFormat="1" x14ac:dyDescent="0.2">
      <c r="A31" s="7">
        <v>18</v>
      </c>
      <c r="B31" s="10"/>
      <c r="C31" s="10"/>
      <c r="D31" s="10"/>
      <c r="E31" s="10"/>
      <c r="F31" s="10"/>
      <c r="G31" s="10"/>
      <c r="H31" s="16"/>
      <c r="I31" s="11"/>
      <c r="J31" s="10"/>
      <c r="K31" s="11"/>
      <c r="L31" s="12"/>
      <c r="M31" s="12"/>
      <c r="N31" s="12"/>
      <c r="O31" s="12"/>
      <c r="P31" s="11"/>
      <c r="Q31" s="12"/>
      <c r="R31" s="12"/>
      <c r="S31" s="12"/>
      <c r="T31" s="12"/>
      <c r="U31" s="11"/>
      <c r="V31" s="12"/>
      <c r="W31" s="12"/>
      <c r="X31" s="12"/>
      <c r="Y31" s="12"/>
      <c r="AA31" s="6" t="s">
        <v>128</v>
      </c>
      <c r="AB31" s="6" t="s">
        <v>129</v>
      </c>
      <c r="AC31" s="6" t="str">
        <f t="shared" si="0"/>
        <v/>
      </c>
      <c r="AD31" s="6" t="str">
        <f t="shared" si="1"/>
        <v/>
      </c>
      <c r="AE31" s="6" t="str">
        <f t="shared" si="2"/>
        <v/>
      </c>
      <c r="AF31" s="6" t="s">
        <v>167</v>
      </c>
      <c r="AG31" s="6" t="str">
        <f t="shared" si="3"/>
        <v/>
      </c>
      <c r="AH31" s="6" t="s">
        <v>168</v>
      </c>
      <c r="AS31" s="3"/>
    </row>
    <row r="32" spans="1:45" s="6" customFormat="1" x14ac:dyDescent="0.2">
      <c r="A32" s="7">
        <v>19</v>
      </c>
      <c r="B32" s="10"/>
      <c r="C32" s="10"/>
      <c r="D32" s="10"/>
      <c r="E32" s="10"/>
      <c r="F32" s="10"/>
      <c r="G32" s="10"/>
      <c r="H32" s="16"/>
      <c r="I32" s="11"/>
      <c r="J32" s="10"/>
      <c r="K32" s="11"/>
      <c r="L32" s="12"/>
      <c r="M32" s="12"/>
      <c r="N32" s="12"/>
      <c r="O32" s="12"/>
      <c r="P32" s="11"/>
      <c r="Q32" s="12"/>
      <c r="R32" s="12"/>
      <c r="S32" s="12"/>
      <c r="T32" s="12"/>
      <c r="U32" s="11"/>
      <c r="V32" s="12"/>
      <c r="W32" s="12"/>
      <c r="X32" s="12"/>
      <c r="Y32" s="12"/>
      <c r="AA32" s="6" t="s">
        <v>128</v>
      </c>
      <c r="AB32" s="6" t="s">
        <v>129</v>
      </c>
      <c r="AC32" s="6" t="str">
        <f t="shared" si="0"/>
        <v/>
      </c>
      <c r="AD32" s="6" t="str">
        <f t="shared" si="1"/>
        <v/>
      </c>
      <c r="AE32" s="6" t="str">
        <f t="shared" si="2"/>
        <v/>
      </c>
      <c r="AF32" s="6" t="s">
        <v>167</v>
      </c>
      <c r="AG32" s="6" t="str">
        <f t="shared" si="3"/>
        <v/>
      </c>
      <c r="AH32" s="6" t="s">
        <v>168</v>
      </c>
      <c r="AS32" s="3"/>
    </row>
    <row r="33" spans="1:45" s="6" customFormat="1" x14ac:dyDescent="0.2">
      <c r="A33" s="7">
        <v>20</v>
      </c>
      <c r="B33" s="10"/>
      <c r="C33" s="10"/>
      <c r="D33" s="10"/>
      <c r="E33" s="10"/>
      <c r="F33" s="10"/>
      <c r="G33" s="10"/>
      <c r="H33" s="16"/>
      <c r="I33" s="11"/>
      <c r="J33" s="10"/>
      <c r="K33" s="11"/>
      <c r="L33" s="12"/>
      <c r="M33" s="12"/>
      <c r="N33" s="12"/>
      <c r="O33" s="12"/>
      <c r="P33" s="11"/>
      <c r="Q33" s="12"/>
      <c r="R33" s="12"/>
      <c r="S33" s="12"/>
      <c r="T33" s="12"/>
      <c r="U33" s="11"/>
      <c r="V33" s="12"/>
      <c r="W33" s="12"/>
      <c r="X33" s="12"/>
      <c r="Y33" s="12"/>
      <c r="AA33" s="6" t="s">
        <v>128</v>
      </c>
      <c r="AB33" s="6" t="s">
        <v>129</v>
      </c>
      <c r="AC33" s="6" t="str">
        <f t="shared" si="0"/>
        <v/>
      </c>
      <c r="AD33" s="6" t="str">
        <f t="shared" si="1"/>
        <v/>
      </c>
      <c r="AE33" s="6" t="str">
        <f t="shared" si="2"/>
        <v/>
      </c>
      <c r="AF33" s="6" t="s">
        <v>167</v>
      </c>
      <c r="AG33" s="6" t="str">
        <f t="shared" si="3"/>
        <v/>
      </c>
      <c r="AH33" s="6" t="s">
        <v>168</v>
      </c>
      <c r="AS33" s="3"/>
    </row>
    <row r="34" spans="1:45" s="6" customFormat="1" x14ac:dyDescent="0.2">
      <c r="A34" s="7">
        <v>21</v>
      </c>
      <c r="B34" s="10"/>
      <c r="C34" s="10"/>
      <c r="D34" s="10"/>
      <c r="E34" s="10"/>
      <c r="F34" s="10"/>
      <c r="G34" s="10"/>
      <c r="H34" s="16"/>
      <c r="I34" s="11"/>
      <c r="J34" s="10"/>
      <c r="K34" s="11"/>
      <c r="L34" s="12"/>
      <c r="M34" s="12"/>
      <c r="N34" s="12"/>
      <c r="O34" s="12"/>
      <c r="P34" s="11"/>
      <c r="Q34" s="12"/>
      <c r="R34" s="12"/>
      <c r="S34" s="12"/>
      <c r="T34" s="12"/>
      <c r="U34" s="11"/>
      <c r="V34" s="12"/>
      <c r="W34" s="12"/>
      <c r="X34" s="12"/>
      <c r="Y34" s="12"/>
      <c r="AA34" s="6" t="s">
        <v>128</v>
      </c>
      <c r="AB34" s="6" t="s">
        <v>129</v>
      </c>
      <c r="AC34" s="6" t="str">
        <f t="shared" si="0"/>
        <v/>
      </c>
      <c r="AD34" s="6" t="str">
        <f t="shared" si="1"/>
        <v/>
      </c>
      <c r="AE34" s="6" t="str">
        <f t="shared" si="2"/>
        <v/>
      </c>
      <c r="AF34" s="6" t="s">
        <v>167</v>
      </c>
      <c r="AG34" s="6" t="str">
        <f t="shared" si="3"/>
        <v/>
      </c>
      <c r="AH34" s="6" t="s">
        <v>168</v>
      </c>
      <c r="AS34" s="3"/>
    </row>
    <row r="35" spans="1:45" s="6" customFormat="1" x14ac:dyDescent="0.2">
      <c r="A35" s="7">
        <v>22</v>
      </c>
      <c r="B35" s="10"/>
      <c r="C35" s="10"/>
      <c r="D35" s="10"/>
      <c r="E35" s="10"/>
      <c r="F35" s="10"/>
      <c r="G35" s="10"/>
      <c r="H35" s="16"/>
      <c r="I35" s="11"/>
      <c r="J35" s="10"/>
      <c r="K35" s="11"/>
      <c r="L35" s="12"/>
      <c r="M35" s="12"/>
      <c r="N35" s="12"/>
      <c r="O35" s="12"/>
      <c r="P35" s="11"/>
      <c r="Q35" s="12"/>
      <c r="R35" s="12"/>
      <c r="S35" s="12"/>
      <c r="T35" s="12"/>
      <c r="U35" s="11"/>
      <c r="V35" s="12"/>
      <c r="W35" s="12"/>
      <c r="X35" s="12"/>
      <c r="Y35" s="12"/>
      <c r="AA35" s="6" t="s">
        <v>128</v>
      </c>
      <c r="AB35" s="6" t="s">
        <v>129</v>
      </c>
      <c r="AC35" s="6" t="str">
        <f t="shared" si="0"/>
        <v/>
      </c>
      <c r="AD35" s="6" t="str">
        <f t="shared" si="1"/>
        <v/>
      </c>
      <c r="AE35" s="6" t="str">
        <f t="shared" si="2"/>
        <v/>
      </c>
      <c r="AF35" s="6" t="s">
        <v>167</v>
      </c>
      <c r="AG35" s="6" t="str">
        <f t="shared" si="3"/>
        <v/>
      </c>
      <c r="AH35" s="6" t="s">
        <v>168</v>
      </c>
      <c r="AS35" s="3"/>
    </row>
    <row r="36" spans="1:45" s="6" customFormat="1" x14ac:dyDescent="0.2">
      <c r="A36" s="7">
        <v>23</v>
      </c>
      <c r="B36" s="10"/>
      <c r="C36" s="10"/>
      <c r="D36" s="10"/>
      <c r="E36" s="10"/>
      <c r="F36" s="10"/>
      <c r="G36" s="10"/>
      <c r="H36" s="16"/>
      <c r="I36" s="11"/>
      <c r="J36" s="10"/>
      <c r="K36" s="11"/>
      <c r="L36" s="12"/>
      <c r="M36" s="12"/>
      <c r="N36" s="12"/>
      <c r="O36" s="12"/>
      <c r="P36" s="11"/>
      <c r="Q36" s="12"/>
      <c r="R36" s="12"/>
      <c r="S36" s="12"/>
      <c r="T36" s="12"/>
      <c r="U36" s="11"/>
      <c r="V36" s="12"/>
      <c r="W36" s="12"/>
      <c r="X36" s="12"/>
      <c r="Y36" s="12"/>
      <c r="AA36" s="6" t="s">
        <v>128</v>
      </c>
      <c r="AB36" s="6" t="s">
        <v>129</v>
      </c>
      <c r="AC36" s="6" t="str">
        <f t="shared" si="0"/>
        <v/>
      </c>
      <c r="AD36" s="6" t="str">
        <f t="shared" si="1"/>
        <v/>
      </c>
      <c r="AE36" s="6" t="str">
        <f t="shared" si="2"/>
        <v/>
      </c>
      <c r="AF36" s="6" t="s">
        <v>167</v>
      </c>
      <c r="AG36" s="6" t="str">
        <f t="shared" si="3"/>
        <v/>
      </c>
      <c r="AH36" s="6" t="s">
        <v>168</v>
      </c>
      <c r="AS36" s="3"/>
    </row>
    <row r="37" spans="1:45" s="6" customFormat="1" x14ac:dyDescent="0.2">
      <c r="A37" s="7">
        <v>24</v>
      </c>
      <c r="B37" s="10"/>
      <c r="C37" s="10"/>
      <c r="D37" s="10"/>
      <c r="E37" s="10"/>
      <c r="F37" s="10"/>
      <c r="G37" s="10"/>
      <c r="H37" s="16"/>
      <c r="I37" s="11"/>
      <c r="J37" s="10"/>
      <c r="K37" s="11"/>
      <c r="L37" s="12"/>
      <c r="M37" s="12"/>
      <c r="N37" s="12"/>
      <c r="O37" s="12"/>
      <c r="P37" s="11"/>
      <c r="Q37" s="12"/>
      <c r="R37" s="12"/>
      <c r="S37" s="12"/>
      <c r="T37" s="12"/>
      <c r="U37" s="11"/>
      <c r="V37" s="12"/>
      <c r="W37" s="12"/>
      <c r="X37" s="12"/>
      <c r="Y37" s="12"/>
      <c r="AA37" s="6" t="s">
        <v>128</v>
      </c>
      <c r="AB37" s="6" t="s">
        <v>129</v>
      </c>
      <c r="AC37" s="6" t="str">
        <f t="shared" si="0"/>
        <v/>
      </c>
      <c r="AD37" s="6" t="str">
        <f t="shared" si="1"/>
        <v/>
      </c>
      <c r="AE37" s="6" t="str">
        <f t="shared" si="2"/>
        <v/>
      </c>
      <c r="AF37" s="6" t="s">
        <v>167</v>
      </c>
      <c r="AG37" s="6" t="str">
        <f t="shared" si="3"/>
        <v/>
      </c>
      <c r="AH37" s="6" t="s">
        <v>168</v>
      </c>
      <c r="AS37" s="3"/>
    </row>
    <row r="38" spans="1:45" s="6" customFormat="1" x14ac:dyDescent="0.2">
      <c r="A38" s="7">
        <v>25</v>
      </c>
      <c r="B38" s="10"/>
      <c r="C38" s="10"/>
      <c r="D38" s="10"/>
      <c r="E38" s="10"/>
      <c r="F38" s="10"/>
      <c r="G38" s="10"/>
      <c r="H38" s="16"/>
      <c r="I38" s="11"/>
      <c r="J38" s="10"/>
      <c r="K38" s="11"/>
      <c r="L38" s="12"/>
      <c r="M38" s="12"/>
      <c r="N38" s="12"/>
      <c r="O38" s="12"/>
      <c r="P38" s="11"/>
      <c r="Q38" s="12"/>
      <c r="R38" s="12"/>
      <c r="S38" s="12"/>
      <c r="T38" s="12"/>
      <c r="U38" s="11"/>
      <c r="V38" s="12"/>
      <c r="W38" s="12"/>
      <c r="X38" s="12"/>
      <c r="Y38" s="12"/>
      <c r="AA38" s="6" t="s">
        <v>128</v>
      </c>
      <c r="AB38" s="6" t="s">
        <v>129</v>
      </c>
      <c r="AC38" s="6" t="str">
        <f t="shared" si="0"/>
        <v/>
      </c>
      <c r="AD38" s="6" t="str">
        <f t="shared" si="1"/>
        <v/>
      </c>
      <c r="AE38" s="6" t="str">
        <f t="shared" si="2"/>
        <v/>
      </c>
      <c r="AF38" s="6" t="s">
        <v>167</v>
      </c>
      <c r="AG38" s="6" t="str">
        <f t="shared" si="3"/>
        <v/>
      </c>
      <c r="AH38" s="6" t="s">
        <v>168</v>
      </c>
      <c r="AS38" s="3"/>
    </row>
    <row r="39" spans="1:45" s="6" customFormat="1" x14ac:dyDescent="0.2">
      <c r="A39" s="7">
        <v>26</v>
      </c>
      <c r="B39" s="10"/>
      <c r="C39" s="10"/>
      <c r="D39" s="10"/>
      <c r="E39" s="10"/>
      <c r="F39" s="10"/>
      <c r="G39" s="10"/>
      <c r="H39" s="16"/>
      <c r="I39" s="11"/>
      <c r="J39" s="10"/>
      <c r="K39" s="11"/>
      <c r="L39" s="12"/>
      <c r="M39" s="12"/>
      <c r="N39" s="12"/>
      <c r="O39" s="12"/>
      <c r="P39" s="11"/>
      <c r="Q39" s="12"/>
      <c r="R39" s="12"/>
      <c r="S39" s="12"/>
      <c r="T39" s="12"/>
      <c r="U39" s="11"/>
      <c r="V39" s="12"/>
      <c r="W39" s="12"/>
      <c r="X39" s="12"/>
      <c r="Y39" s="12"/>
      <c r="AA39" s="6" t="s">
        <v>128</v>
      </c>
      <c r="AB39" s="6" t="s">
        <v>129</v>
      </c>
      <c r="AC39" s="6" t="str">
        <f t="shared" si="0"/>
        <v/>
      </c>
      <c r="AD39" s="6" t="str">
        <f t="shared" si="1"/>
        <v/>
      </c>
      <c r="AE39" s="6" t="str">
        <f t="shared" si="2"/>
        <v/>
      </c>
      <c r="AF39" s="6" t="s">
        <v>167</v>
      </c>
      <c r="AG39" s="6" t="str">
        <f t="shared" si="3"/>
        <v/>
      </c>
      <c r="AH39" s="6" t="s">
        <v>168</v>
      </c>
      <c r="AS39" s="3"/>
    </row>
    <row r="40" spans="1:45" s="6" customFormat="1" x14ac:dyDescent="0.2">
      <c r="A40" s="7">
        <v>27</v>
      </c>
      <c r="B40" s="10"/>
      <c r="C40" s="10"/>
      <c r="D40" s="10"/>
      <c r="E40" s="10"/>
      <c r="F40" s="10"/>
      <c r="G40" s="10"/>
      <c r="H40" s="16"/>
      <c r="I40" s="11"/>
      <c r="J40" s="10"/>
      <c r="K40" s="11"/>
      <c r="L40" s="12"/>
      <c r="M40" s="12"/>
      <c r="N40" s="12"/>
      <c r="O40" s="12"/>
      <c r="P40" s="11"/>
      <c r="Q40" s="12"/>
      <c r="R40" s="12"/>
      <c r="S40" s="12"/>
      <c r="T40" s="12"/>
      <c r="U40" s="11"/>
      <c r="V40" s="12"/>
      <c r="W40" s="12"/>
      <c r="X40" s="12"/>
      <c r="Y40" s="12"/>
      <c r="AA40" s="6" t="s">
        <v>128</v>
      </c>
      <c r="AB40" s="6" t="s">
        <v>129</v>
      </c>
      <c r="AC40" s="6" t="str">
        <f t="shared" si="0"/>
        <v/>
      </c>
      <c r="AD40" s="6" t="str">
        <f t="shared" si="1"/>
        <v/>
      </c>
      <c r="AE40" s="6" t="str">
        <f t="shared" si="2"/>
        <v/>
      </c>
      <c r="AF40" s="6" t="s">
        <v>167</v>
      </c>
      <c r="AG40" s="6" t="str">
        <f t="shared" si="3"/>
        <v/>
      </c>
      <c r="AH40" s="6" t="s">
        <v>168</v>
      </c>
      <c r="AS40" s="3"/>
    </row>
    <row r="41" spans="1:45" s="6" customFormat="1" x14ac:dyDescent="0.2">
      <c r="A41" s="7">
        <v>28</v>
      </c>
      <c r="B41" s="10"/>
      <c r="C41" s="10"/>
      <c r="D41" s="10"/>
      <c r="E41" s="10"/>
      <c r="F41" s="10"/>
      <c r="G41" s="10"/>
      <c r="H41" s="16"/>
      <c r="I41" s="11"/>
      <c r="J41" s="10"/>
      <c r="K41" s="11"/>
      <c r="L41" s="12"/>
      <c r="M41" s="12"/>
      <c r="N41" s="12"/>
      <c r="O41" s="12"/>
      <c r="P41" s="11"/>
      <c r="Q41" s="12"/>
      <c r="R41" s="12"/>
      <c r="S41" s="12"/>
      <c r="T41" s="12"/>
      <c r="U41" s="11"/>
      <c r="V41" s="12"/>
      <c r="W41" s="12"/>
      <c r="X41" s="12"/>
      <c r="Y41" s="12"/>
      <c r="AA41" s="6" t="s">
        <v>128</v>
      </c>
      <c r="AB41" s="6" t="s">
        <v>129</v>
      </c>
      <c r="AC41" s="6" t="str">
        <f t="shared" si="0"/>
        <v/>
      </c>
      <c r="AD41" s="6" t="str">
        <f t="shared" si="1"/>
        <v/>
      </c>
      <c r="AE41" s="6" t="str">
        <f t="shared" si="2"/>
        <v/>
      </c>
      <c r="AF41" s="6" t="s">
        <v>167</v>
      </c>
      <c r="AG41" s="6" t="str">
        <f t="shared" si="3"/>
        <v/>
      </c>
      <c r="AH41" s="6" t="s">
        <v>168</v>
      </c>
      <c r="AS41" s="3"/>
    </row>
    <row r="42" spans="1:45" s="6" customFormat="1" x14ac:dyDescent="0.2">
      <c r="A42" s="7">
        <v>29</v>
      </c>
      <c r="B42" s="10"/>
      <c r="C42" s="10"/>
      <c r="D42" s="10"/>
      <c r="E42" s="10"/>
      <c r="F42" s="10"/>
      <c r="G42" s="10"/>
      <c r="H42" s="16"/>
      <c r="I42" s="11"/>
      <c r="J42" s="10"/>
      <c r="K42" s="11"/>
      <c r="L42" s="12"/>
      <c r="M42" s="12"/>
      <c r="N42" s="12"/>
      <c r="O42" s="12"/>
      <c r="P42" s="11"/>
      <c r="Q42" s="12"/>
      <c r="R42" s="12"/>
      <c r="S42" s="12"/>
      <c r="T42" s="12"/>
      <c r="U42" s="11"/>
      <c r="V42" s="12"/>
      <c r="W42" s="12"/>
      <c r="X42" s="12"/>
      <c r="Y42" s="12"/>
      <c r="AA42" s="6" t="s">
        <v>128</v>
      </c>
      <c r="AB42" s="6" t="s">
        <v>129</v>
      </c>
      <c r="AC42" s="6" t="str">
        <f t="shared" si="0"/>
        <v/>
      </c>
      <c r="AD42" s="6" t="str">
        <f t="shared" si="1"/>
        <v/>
      </c>
      <c r="AE42" s="6" t="str">
        <f t="shared" si="2"/>
        <v/>
      </c>
      <c r="AF42" s="6" t="s">
        <v>167</v>
      </c>
      <c r="AG42" s="6" t="str">
        <f t="shared" si="3"/>
        <v/>
      </c>
      <c r="AH42" s="6" t="s">
        <v>168</v>
      </c>
      <c r="AS42" s="3"/>
    </row>
    <row r="43" spans="1:45" s="6" customFormat="1" x14ac:dyDescent="0.2">
      <c r="A43" s="7">
        <v>30</v>
      </c>
      <c r="B43" s="10"/>
      <c r="C43" s="10"/>
      <c r="D43" s="10"/>
      <c r="E43" s="10"/>
      <c r="F43" s="10"/>
      <c r="G43" s="10"/>
      <c r="H43" s="16"/>
      <c r="I43" s="11"/>
      <c r="J43" s="10"/>
      <c r="K43" s="11"/>
      <c r="L43" s="12"/>
      <c r="M43" s="12"/>
      <c r="N43" s="12"/>
      <c r="O43" s="12"/>
      <c r="P43" s="11"/>
      <c r="Q43" s="12"/>
      <c r="R43" s="12"/>
      <c r="S43" s="12"/>
      <c r="T43" s="12"/>
      <c r="U43" s="11"/>
      <c r="V43" s="12"/>
      <c r="W43" s="12"/>
      <c r="X43" s="12"/>
      <c r="Y43" s="12"/>
      <c r="AA43" s="6" t="s">
        <v>128</v>
      </c>
      <c r="AB43" s="6" t="s">
        <v>129</v>
      </c>
      <c r="AC43" s="6" t="str">
        <f t="shared" si="0"/>
        <v/>
      </c>
      <c r="AD43" s="6" t="str">
        <f t="shared" si="1"/>
        <v/>
      </c>
      <c r="AE43" s="6" t="str">
        <f t="shared" si="2"/>
        <v/>
      </c>
      <c r="AF43" s="6" t="s">
        <v>167</v>
      </c>
      <c r="AG43" s="6" t="str">
        <f t="shared" si="3"/>
        <v/>
      </c>
      <c r="AH43" s="6" t="s">
        <v>168</v>
      </c>
      <c r="AS43" s="3"/>
    </row>
    <row r="44" spans="1:45" s="6" customFormat="1" x14ac:dyDescent="0.2">
      <c r="A44" s="7">
        <v>31</v>
      </c>
      <c r="B44" s="10"/>
      <c r="C44" s="10"/>
      <c r="D44" s="10"/>
      <c r="E44" s="10"/>
      <c r="F44" s="10"/>
      <c r="G44" s="10"/>
      <c r="H44" s="16"/>
      <c r="I44" s="11"/>
      <c r="J44" s="10"/>
      <c r="K44" s="11"/>
      <c r="L44" s="12"/>
      <c r="M44" s="12"/>
      <c r="N44" s="12"/>
      <c r="O44" s="12"/>
      <c r="P44" s="11"/>
      <c r="Q44" s="12"/>
      <c r="R44" s="12"/>
      <c r="S44" s="12"/>
      <c r="T44" s="12"/>
      <c r="U44" s="11"/>
      <c r="V44" s="12"/>
      <c r="W44" s="12"/>
      <c r="X44" s="12"/>
      <c r="Y44" s="12"/>
      <c r="AA44" s="6" t="s">
        <v>128</v>
      </c>
      <c r="AB44" s="6" t="s">
        <v>129</v>
      </c>
      <c r="AC44" s="6" t="str">
        <f t="shared" si="0"/>
        <v/>
      </c>
      <c r="AD44" s="6" t="str">
        <f t="shared" si="1"/>
        <v/>
      </c>
      <c r="AE44" s="6" t="str">
        <f t="shared" si="2"/>
        <v/>
      </c>
      <c r="AF44" s="6" t="s">
        <v>167</v>
      </c>
      <c r="AG44" s="6" t="str">
        <f t="shared" si="3"/>
        <v/>
      </c>
      <c r="AH44" s="6" t="s">
        <v>168</v>
      </c>
      <c r="AS44" s="3"/>
    </row>
    <row r="45" spans="1:45" s="6" customFormat="1" x14ac:dyDescent="0.2">
      <c r="A45" s="7">
        <v>32</v>
      </c>
      <c r="B45" s="10"/>
      <c r="C45" s="10"/>
      <c r="D45" s="10"/>
      <c r="E45" s="10"/>
      <c r="F45" s="10"/>
      <c r="G45" s="10"/>
      <c r="H45" s="16"/>
      <c r="I45" s="11"/>
      <c r="J45" s="10"/>
      <c r="K45" s="11"/>
      <c r="L45" s="12"/>
      <c r="M45" s="12"/>
      <c r="N45" s="12"/>
      <c r="O45" s="12"/>
      <c r="P45" s="11"/>
      <c r="Q45" s="12"/>
      <c r="R45" s="12"/>
      <c r="S45" s="12"/>
      <c r="T45" s="12"/>
      <c r="U45" s="11"/>
      <c r="V45" s="12"/>
      <c r="W45" s="12"/>
      <c r="X45" s="12"/>
      <c r="Y45" s="12"/>
      <c r="AA45" s="6" t="s">
        <v>128</v>
      </c>
      <c r="AB45" s="6" t="s">
        <v>129</v>
      </c>
      <c r="AC45" s="6" t="str">
        <f t="shared" si="0"/>
        <v/>
      </c>
      <c r="AD45" s="6" t="str">
        <f t="shared" si="1"/>
        <v/>
      </c>
      <c r="AE45" s="6" t="str">
        <f t="shared" si="2"/>
        <v/>
      </c>
      <c r="AF45" s="6" t="s">
        <v>167</v>
      </c>
      <c r="AG45" s="6" t="str">
        <f t="shared" si="3"/>
        <v/>
      </c>
      <c r="AH45" s="6" t="s">
        <v>168</v>
      </c>
      <c r="AS45" s="3"/>
    </row>
    <row r="46" spans="1:45" s="6" customFormat="1" x14ac:dyDescent="0.2">
      <c r="A46" s="7">
        <v>33</v>
      </c>
      <c r="B46" s="10"/>
      <c r="C46" s="10"/>
      <c r="D46" s="10"/>
      <c r="E46" s="10"/>
      <c r="F46" s="10"/>
      <c r="G46" s="10"/>
      <c r="H46" s="16"/>
      <c r="I46" s="11"/>
      <c r="J46" s="10"/>
      <c r="K46" s="11"/>
      <c r="L46" s="12"/>
      <c r="M46" s="12"/>
      <c r="N46" s="12"/>
      <c r="O46" s="12"/>
      <c r="P46" s="11"/>
      <c r="Q46" s="12"/>
      <c r="R46" s="12"/>
      <c r="S46" s="12"/>
      <c r="T46" s="12"/>
      <c r="U46" s="11"/>
      <c r="V46" s="12"/>
      <c r="W46" s="12"/>
      <c r="X46" s="12"/>
      <c r="Y46" s="12"/>
      <c r="AA46" s="6" t="s">
        <v>128</v>
      </c>
      <c r="AB46" s="6" t="s">
        <v>129</v>
      </c>
      <c r="AC46" s="6" t="str">
        <f t="shared" si="0"/>
        <v/>
      </c>
      <c r="AD46" s="6" t="str">
        <f t="shared" si="1"/>
        <v/>
      </c>
      <c r="AE46" s="6" t="str">
        <f t="shared" si="2"/>
        <v/>
      </c>
      <c r="AF46" s="6" t="s">
        <v>167</v>
      </c>
      <c r="AG46" s="6" t="str">
        <f t="shared" si="3"/>
        <v/>
      </c>
      <c r="AH46" s="6" t="s">
        <v>168</v>
      </c>
      <c r="AS46" s="3"/>
    </row>
    <row r="47" spans="1:45" s="6" customFormat="1" x14ac:dyDescent="0.2">
      <c r="A47" s="7">
        <v>34</v>
      </c>
      <c r="B47" s="10"/>
      <c r="C47" s="10"/>
      <c r="D47" s="10"/>
      <c r="E47" s="10"/>
      <c r="F47" s="10"/>
      <c r="G47" s="10"/>
      <c r="H47" s="16"/>
      <c r="I47" s="11"/>
      <c r="J47" s="10"/>
      <c r="K47" s="11"/>
      <c r="L47" s="12"/>
      <c r="M47" s="12"/>
      <c r="N47" s="12"/>
      <c r="O47" s="12"/>
      <c r="P47" s="11"/>
      <c r="Q47" s="12"/>
      <c r="R47" s="12"/>
      <c r="S47" s="12"/>
      <c r="T47" s="12"/>
      <c r="U47" s="11"/>
      <c r="V47" s="12"/>
      <c r="W47" s="12"/>
      <c r="X47" s="12"/>
      <c r="Y47" s="12"/>
      <c r="AA47" s="6" t="s">
        <v>128</v>
      </c>
      <c r="AB47" s="6" t="s">
        <v>129</v>
      </c>
      <c r="AC47" s="6" t="str">
        <f t="shared" si="0"/>
        <v/>
      </c>
      <c r="AD47" s="6" t="str">
        <f t="shared" si="1"/>
        <v/>
      </c>
      <c r="AE47" s="6" t="str">
        <f t="shared" si="2"/>
        <v/>
      </c>
      <c r="AF47" s="6" t="s">
        <v>167</v>
      </c>
      <c r="AG47" s="6" t="str">
        <f t="shared" si="3"/>
        <v/>
      </c>
      <c r="AH47" s="6" t="s">
        <v>168</v>
      </c>
      <c r="AS47" s="3"/>
    </row>
    <row r="48" spans="1:45" s="6" customFormat="1" x14ac:dyDescent="0.2">
      <c r="A48" s="7">
        <v>35</v>
      </c>
      <c r="B48" s="10"/>
      <c r="C48" s="10"/>
      <c r="D48" s="10"/>
      <c r="E48" s="10"/>
      <c r="F48" s="10"/>
      <c r="G48" s="10"/>
      <c r="H48" s="16"/>
      <c r="I48" s="11"/>
      <c r="J48" s="10"/>
      <c r="K48" s="11"/>
      <c r="L48" s="12"/>
      <c r="M48" s="12"/>
      <c r="N48" s="12"/>
      <c r="O48" s="12"/>
      <c r="P48" s="11"/>
      <c r="Q48" s="12"/>
      <c r="R48" s="12"/>
      <c r="S48" s="12"/>
      <c r="T48" s="12"/>
      <c r="U48" s="11"/>
      <c r="V48" s="12"/>
      <c r="W48" s="12"/>
      <c r="X48" s="12"/>
      <c r="Y48" s="12"/>
      <c r="AA48" s="6" t="s">
        <v>128</v>
      </c>
      <c r="AB48" s="6" t="s">
        <v>129</v>
      </c>
      <c r="AC48" s="6" t="str">
        <f t="shared" si="0"/>
        <v/>
      </c>
      <c r="AD48" s="6" t="str">
        <f t="shared" si="1"/>
        <v/>
      </c>
      <c r="AE48" s="6" t="str">
        <f t="shared" si="2"/>
        <v/>
      </c>
      <c r="AF48" s="6" t="s">
        <v>167</v>
      </c>
      <c r="AG48" s="6" t="str">
        <f t="shared" si="3"/>
        <v/>
      </c>
      <c r="AH48" s="6" t="s">
        <v>168</v>
      </c>
      <c r="AS48" s="3"/>
    </row>
    <row r="49" spans="1:45" s="6" customFormat="1" x14ac:dyDescent="0.2">
      <c r="A49" s="7">
        <v>36</v>
      </c>
      <c r="B49" s="10"/>
      <c r="C49" s="10"/>
      <c r="D49" s="10"/>
      <c r="E49" s="10"/>
      <c r="F49" s="10"/>
      <c r="G49" s="10"/>
      <c r="H49" s="16"/>
      <c r="I49" s="11"/>
      <c r="J49" s="10"/>
      <c r="K49" s="11"/>
      <c r="L49" s="12"/>
      <c r="M49" s="12"/>
      <c r="N49" s="12"/>
      <c r="O49" s="12"/>
      <c r="P49" s="11"/>
      <c r="Q49" s="12"/>
      <c r="R49" s="12"/>
      <c r="S49" s="12"/>
      <c r="T49" s="12"/>
      <c r="U49" s="11"/>
      <c r="V49" s="12"/>
      <c r="W49" s="12"/>
      <c r="X49" s="12"/>
      <c r="Y49" s="12"/>
      <c r="AA49" s="6" t="s">
        <v>128</v>
      </c>
      <c r="AB49" s="6" t="s">
        <v>129</v>
      </c>
      <c r="AC49" s="6" t="str">
        <f t="shared" si="0"/>
        <v/>
      </c>
      <c r="AD49" s="6" t="str">
        <f t="shared" si="1"/>
        <v/>
      </c>
      <c r="AE49" s="6" t="str">
        <f t="shared" si="2"/>
        <v/>
      </c>
      <c r="AF49" s="6" t="s">
        <v>167</v>
      </c>
      <c r="AG49" s="6" t="str">
        <f t="shared" si="3"/>
        <v/>
      </c>
      <c r="AH49" s="6" t="s">
        <v>168</v>
      </c>
      <c r="AS49" s="3"/>
    </row>
    <row r="50" spans="1:45" s="6" customFormat="1" x14ac:dyDescent="0.2">
      <c r="A50" s="7">
        <v>37</v>
      </c>
      <c r="B50" s="10"/>
      <c r="C50" s="10"/>
      <c r="D50" s="10"/>
      <c r="E50" s="10"/>
      <c r="F50" s="10"/>
      <c r="G50" s="10"/>
      <c r="H50" s="16"/>
      <c r="I50" s="11"/>
      <c r="J50" s="10"/>
      <c r="K50" s="11"/>
      <c r="L50" s="12"/>
      <c r="M50" s="12"/>
      <c r="N50" s="12"/>
      <c r="O50" s="12"/>
      <c r="P50" s="11"/>
      <c r="Q50" s="12"/>
      <c r="R50" s="12"/>
      <c r="S50" s="12"/>
      <c r="T50" s="12"/>
      <c r="U50" s="11"/>
      <c r="V50" s="12"/>
      <c r="W50" s="12"/>
      <c r="X50" s="12"/>
      <c r="Y50" s="12"/>
      <c r="AA50" s="6" t="s">
        <v>128</v>
      </c>
      <c r="AB50" s="6" t="s">
        <v>129</v>
      </c>
      <c r="AC50" s="6" t="str">
        <f t="shared" si="0"/>
        <v/>
      </c>
      <c r="AD50" s="6" t="str">
        <f t="shared" si="1"/>
        <v/>
      </c>
      <c r="AE50" s="6" t="str">
        <f t="shared" si="2"/>
        <v/>
      </c>
      <c r="AF50" s="6" t="s">
        <v>167</v>
      </c>
      <c r="AG50" s="6" t="str">
        <f t="shared" si="3"/>
        <v/>
      </c>
      <c r="AH50" s="6" t="s">
        <v>168</v>
      </c>
      <c r="AS50" s="3"/>
    </row>
    <row r="51" spans="1:45" s="6" customFormat="1" x14ac:dyDescent="0.2">
      <c r="A51" s="7">
        <v>38</v>
      </c>
      <c r="B51" s="10"/>
      <c r="C51" s="10"/>
      <c r="D51" s="10"/>
      <c r="E51" s="10"/>
      <c r="F51" s="10"/>
      <c r="G51" s="10"/>
      <c r="H51" s="16"/>
      <c r="I51" s="11"/>
      <c r="J51" s="10"/>
      <c r="K51" s="11"/>
      <c r="L51" s="12"/>
      <c r="M51" s="12"/>
      <c r="N51" s="12"/>
      <c r="O51" s="12"/>
      <c r="P51" s="11"/>
      <c r="Q51" s="12"/>
      <c r="R51" s="12"/>
      <c r="S51" s="12"/>
      <c r="T51" s="12"/>
      <c r="U51" s="11"/>
      <c r="V51" s="12"/>
      <c r="W51" s="12"/>
      <c r="X51" s="12"/>
      <c r="Y51" s="12"/>
      <c r="AA51" s="6" t="s">
        <v>128</v>
      </c>
      <c r="AB51" s="6" t="s">
        <v>129</v>
      </c>
      <c r="AC51" s="6" t="str">
        <f t="shared" si="0"/>
        <v/>
      </c>
      <c r="AD51" s="6" t="str">
        <f t="shared" si="1"/>
        <v/>
      </c>
      <c r="AE51" s="6" t="str">
        <f t="shared" si="2"/>
        <v/>
      </c>
      <c r="AF51" s="6" t="s">
        <v>167</v>
      </c>
      <c r="AG51" s="6" t="str">
        <f t="shared" si="3"/>
        <v/>
      </c>
      <c r="AH51" s="6" t="s">
        <v>168</v>
      </c>
      <c r="AS51" s="3"/>
    </row>
    <row r="52" spans="1:45" s="6" customFormat="1" x14ac:dyDescent="0.2">
      <c r="A52" s="7">
        <v>39</v>
      </c>
      <c r="B52" s="10"/>
      <c r="C52" s="10"/>
      <c r="D52" s="10"/>
      <c r="E52" s="10"/>
      <c r="F52" s="10"/>
      <c r="G52" s="10"/>
      <c r="H52" s="16"/>
      <c r="I52" s="11"/>
      <c r="J52" s="10"/>
      <c r="K52" s="11"/>
      <c r="L52" s="12"/>
      <c r="M52" s="12"/>
      <c r="N52" s="12"/>
      <c r="O52" s="12"/>
      <c r="P52" s="11"/>
      <c r="Q52" s="12"/>
      <c r="R52" s="12"/>
      <c r="S52" s="12"/>
      <c r="T52" s="12"/>
      <c r="U52" s="11"/>
      <c r="V52" s="12"/>
      <c r="W52" s="12"/>
      <c r="X52" s="12"/>
      <c r="Y52" s="12"/>
      <c r="AA52" s="6" t="s">
        <v>128</v>
      </c>
      <c r="AB52" s="6" t="s">
        <v>129</v>
      </c>
      <c r="AC52" s="6" t="str">
        <f t="shared" si="0"/>
        <v/>
      </c>
      <c r="AD52" s="6" t="str">
        <f t="shared" si="1"/>
        <v/>
      </c>
      <c r="AE52" s="6" t="str">
        <f t="shared" si="2"/>
        <v/>
      </c>
      <c r="AF52" s="6" t="s">
        <v>167</v>
      </c>
      <c r="AG52" s="6" t="str">
        <f t="shared" si="3"/>
        <v/>
      </c>
      <c r="AH52" s="6" t="s">
        <v>168</v>
      </c>
      <c r="AS52" s="3"/>
    </row>
    <row r="53" spans="1:45" s="6" customFormat="1" x14ac:dyDescent="0.2">
      <c r="A53" s="7">
        <v>40</v>
      </c>
      <c r="B53" s="10"/>
      <c r="C53" s="10"/>
      <c r="D53" s="10"/>
      <c r="E53" s="10"/>
      <c r="F53" s="10"/>
      <c r="G53" s="10"/>
      <c r="H53" s="16"/>
      <c r="I53" s="11"/>
      <c r="J53" s="10"/>
      <c r="K53" s="11"/>
      <c r="L53" s="12"/>
      <c r="M53" s="12"/>
      <c r="N53" s="12"/>
      <c r="O53" s="12"/>
      <c r="P53" s="11"/>
      <c r="Q53" s="12"/>
      <c r="R53" s="12"/>
      <c r="S53" s="12"/>
      <c r="T53" s="12"/>
      <c r="U53" s="11"/>
      <c r="V53" s="12"/>
      <c r="W53" s="12"/>
      <c r="X53" s="12"/>
      <c r="Y53" s="12"/>
      <c r="AA53" s="6" t="s">
        <v>128</v>
      </c>
      <c r="AB53" s="6" t="s">
        <v>129</v>
      </c>
      <c r="AC53" s="6" t="str">
        <f t="shared" si="0"/>
        <v/>
      </c>
      <c r="AD53" s="6" t="str">
        <f t="shared" si="1"/>
        <v/>
      </c>
      <c r="AE53" s="6" t="str">
        <f t="shared" si="2"/>
        <v/>
      </c>
      <c r="AF53" s="6" t="s">
        <v>167</v>
      </c>
      <c r="AG53" s="6" t="str">
        <f t="shared" si="3"/>
        <v/>
      </c>
      <c r="AH53" s="6" t="s">
        <v>168</v>
      </c>
      <c r="AS53" s="3"/>
    </row>
    <row r="54" spans="1:45" s="6" customFormat="1" x14ac:dyDescent="0.2">
      <c r="A54" s="7">
        <v>41</v>
      </c>
      <c r="B54" s="10"/>
      <c r="C54" s="10"/>
      <c r="D54" s="10"/>
      <c r="E54" s="10"/>
      <c r="F54" s="10"/>
      <c r="G54" s="10"/>
      <c r="H54" s="16"/>
      <c r="I54" s="11"/>
      <c r="J54" s="10"/>
      <c r="K54" s="11"/>
      <c r="L54" s="12"/>
      <c r="M54" s="12"/>
      <c r="N54" s="12"/>
      <c r="O54" s="12"/>
      <c r="P54" s="11"/>
      <c r="Q54" s="12"/>
      <c r="R54" s="12"/>
      <c r="S54" s="12"/>
      <c r="T54" s="12"/>
      <c r="U54" s="11"/>
      <c r="V54" s="12"/>
      <c r="W54" s="12"/>
      <c r="X54" s="12"/>
      <c r="Y54" s="12"/>
      <c r="AA54" s="6" t="s">
        <v>128</v>
      </c>
      <c r="AB54" s="6" t="s">
        <v>129</v>
      </c>
      <c r="AC54" s="6" t="str">
        <f t="shared" si="0"/>
        <v/>
      </c>
      <c r="AD54" s="6" t="str">
        <f t="shared" si="1"/>
        <v/>
      </c>
      <c r="AE54" s="6" t="str">
        <f t="shared" si="2"/>
        <v/>
      </c>
      <c r="AF54" s="6" t="s">
        <v>167</v>
      </c>
      <c r="AG54" s="6" t="str">
        <f t="shared" si="3"/>
        <v/>
      </c>
      <c r="AH54" s="6" t="s">
        <v>168</v>
      </c>
      <c r="AS54" s="3"/>
    </row>
    <row r="55" spans="1:45" s="6" customFormat="1" x14ac:dyDescent="0.2">
      <c r="A55" s="7">
        <v>42</v>
      </c>
      <c r="B55" s="10"/>
      <c r="C55" s="10"/>
      <c r="D55" s="10"/>
      <c r="E55" s="10"/>
      <c r="F55" s="10"/>
      <c r="G55" s="10"/>
      <c r="H55" s="16"/>
      <c r="I55" s="11"/>
      <c r="J55" s="10"/>
      <c r="K55" s="11"/>
      <c r="L55" s="12"/>
      <c r="M55" s="12"/>
      <c r="N55" s="12"/>
      <c r="O55" s="12"/>
      <c r="P55" s="11"/>
      <c r="Q55" s="12"/>
      <c r="R55" s="12"/>
      <c r="S55" s="12"/>
      <c r="T55" s="12"/>
      <c r="U55" s="11"/>
      <c r="V55" s="12"/>
      <c r="W55" s="12"/>
      <c r="X55" s="12"/>
      <c r="Y55" s="12"/>
      <c r="AA55" s="6" t="s">
        <v>128</v>
      </c>
      <c r="AB55" s="6" t="s">
        <v>129</v>
      </c>
      <c r="AC55" s="6" t="str">
        <f t="shared" si="0"/>
        <v/>
      </c>
      <c r="AD55" s="6" t="str">
        <f t="shared" si="1"/>
        <v/>
      </c>
      <c r="AE55" s="6" t="str">
        <f t="shared" si="2"/>
        <v/>
      </c>
      <c r="AF55" s="6" t="s">
        <v>167</v>
      </c>
      <c r="AG55" s="6" t="str">
        <f t="shared" si="3"/>
        <v/>
      </c>
      <c r="AH55" s="6" t="s">
        <v>168</v>
      </c>
      <c r="AS55" s="3"/>
    </row>
    <row r="56" spans="1:45" s="6" customFormat="1" x14ac:dyDescent="0.2">
      <c r="A56" s="7">
        <v>43</v>
      </c>
      <c r="B56" s="10"/>
      <c r="C56" s="10"/>
      <c r="D56" s="10"/>
      <c r="E56" s="10"/>
      <c r="F56" s="10"/>
      <c r="G56" s="10"/>
      <c r="H56" s="16"/>
      <c r="I56" s="11"/>
      <c r="J56" s="10"/>
      <c r="K56" s="11"/>
      <c r="L56" s="12"/>
      <c r="M56" s="12"/>
      <c r="N56" s="12"/>
      <c r="O56" s="12"/>
      <c r="P56" s="11"/>
      <c r="Q56" s="12"/>
      <c r="R56" s="12"/>
      <c r="S56" s="12"/>
      <c r="T56" s="12"/>
      <c r="U56" s="11"/>
      <c r="V56" s="12"/>
      <c r="W56" s="12"/>
      <c r="X56" s="12"/>
      <c r="Y56" s="12"/>
      <c r="AA56" s="6" t="s">
        <v>128</v>
      </c>
      <c r="AB56" s="6" t="s">
        <v>129</v>
      </c>
      <c r="AC56" s="6" t="str">
        <f t="shared" si="0"/>
        <v/>
      </c>
      <c r="AD56" s="6" t="str">
        <f t="shared" si="1"/>
        <v/>
      </c>
      <c r="AE56" s="6" t="str">
        <f t="shared" si="2"/>
        <v/>
      </c>
      <c r="AF56" s="6" t="s">
        <v>167</v>
      </c>
      <c r="AG56" s="6" t="str">
        <f t="shared" si="3"/>
        <v/>
      </c>
      <c r="AH56" s="6" t="s">
        <v>168</v>
      </c>
      <c r="AS56" s="3"/>
    </row>
    <row r="57" spans="1:45" s="6" customFormat="1" x14ac:dyDescent="0.2">
      <c r="A57" s="7">
        <v>44</v>
      </c>
      <c r="B57" s="10"/>
      <c r="C57" s="10"/>
      <c r="D57" s="10"/>
      <c r="E57" s="10"/>
      <c r="F57" s="10"/>
      <c r="G57" s="10"/>
      <c r="H57" s="16"/>
      <c r="I57" s="11"/>
      <c r="J57" s="10"/>
      <c r="K57" s="11"/>
      <c r="L57" s="12"/>
      <c r="M57" s="12"/>
      <c r="N57" s="12"/>
      <c r="O57" s="12"/>
      <c r="P57" s="11"/>
      <c r="Q57" s="12"/>
      <c r="R57" s="12"/>
      <c r="S57" s="12"/>
      <c r="T57" s="12"/>
      <c r="U57" s="11"/>
      <c r="V57" s="12"/>
      <c r="W57" s="12"/>
      <c r="X57" s="12"/>
      <c r="Y57" s="12"/>
      <c r="AA57" s="6" t="s">
        <v>128</v>
      </c>
      <c r="AB57" s="6" t="s">
        <v>129</v>
      </c>
      <c r="AC57" s="6" t="str">
        <f t="shared" si="0"/>
        <v/>
      </c>
      <c r="AD57" s="6" t="str">
        <f t="shared" si="1"/>
        <v/>
      </c>
      <c r="AE57" s="6" t="str">
        <f t="shared" si="2"/>
        <v/>
      </c>
      <c r="AF57" s="6" t="s">
        <v>167</v>
      </c>
      <c r="AG57" s="6" t="str">
        <f t="shared" si="3"/>
        <v/>
      </c>
      <c r="AH57" s="6" t="s">
        <v>168</v>
      </c>
      <c r="AS57" s="3"/>
    </row>
    <row r="58" spans="1:45" s="6" customFormat="1" x14ac:dyDescent="0.2">
      <c r="A58" s="7">
        <v>45</v>
      </c>
      <c r="B58" s="10"/>
      <c r="C58" s="10"/>
      <c r="D58" s="10"/>
      <c r="E58" s="10"/>
      <c r="F58" s="10"/>
      <c r="G58" s="10"/>
      <c r="H58" s="16"/>
      <c r="I58" s="11"/>
      <c r="J58" s="10"/>
      <c r="K58" s="11"/>
      <c r="L58" s="12"/>
      <c r="M58" s="12"/>
      <c r="N58" s="12"/>
      <c r="O58" s="12"/>
      <c r="P58" s="11"/>
      <c r="Q58" s="12"/>
      <c r="R58" s="12"/>
      <c r="S58" s="12"/>
      <c r="T58" s="12"/>
      <c r="U58" s="11"/>
      <c r="V58" s="12"/>
      <c r="W58" s="12"/>
      <c r="X58" s="12"/>
      <c r="Y58" s="12"/>
      <c r="AA58" s="6" t="s">
        <v>128</v>
      </c>
      <c r="AB58" s="6" t="s">
        <v>129</v>
      </c>
      <c r="AC58" s="6" t="str">
        <f t="shared" si="0"/>
        <v/>
      </c>
      <c r="AD58" s="6" t="str">
        <f t="shared" si="1"/>
        <v/>
      </c>
      <c r="AE58" s="6" t="str">
        <f t="shared" si="2"/>
        <v/>
      </c>
      <c r="AF58" s="6" t="s">
        <v>167</v>
      </c>
      <c r="AG58" s="6" t="str">
        <f t="shared" si="3"/>
        <v/>
      </c>
      <c r="AH58" s="6" t="s">
        <v>168</v>
      </c>
      <c r="AS58" s="3"/>
    </row>
    <row r="59" spans="1:45" s="6" customFormat="1" x14ac:dyDescent="0.2">
      <c r="A59" s="7">
        <v>46</v>
      </c>
      <c r="B59" s="10"/>
      <c r="C59" s="10"/>
      <c r="D59" s="10"/>
      <c r="E59" s="10"/>
      <c r="F59" s="10"/>
      <c r="G59" s="10"/>
      <c r="H59" s="16"/>
      <c r="I59" s="11"/>
      <c r="J59" s="10"/>
      <c r="K59" s="11"/>
      <c r="L59" s="12"/>
      <c r="M59" s="12"/>
      <c r="N59" s="12"/>
      <c r="O59" s="12"/>
      <c r="P59" s="11"/>
      <c r="Q59" s="12"/>
      <c r="R59" s="12"/>
      <c r="S59" s="12"/>
      <c r="T59" s="12"/>
      <c r="U59" s="11"/>
      <c r="V59" s="12"/>
      <c r="W59" s="12"/>
      <c r="X59" s="12"/>
      <c r="Y59" s="12"/>
      <c r="AA59" s="6" t="s">
        <v>128</v>
      </c>
      <c r="AB59" s="6" t="s">
        <v>129</v>
      </c>
      <c r="AC59" s="6" t="str">
        <f t="shared" si="0"/>
        <v/>
      </c>
      <c r="AD59" s="6" t="str">
        <f t="shared" si="1"/>
        <v/>
      </c>
      <c r="AE59" s="6" t="str">
        <f t="shared" si="2"/>
        <v/>
      </c>
      <c r="AF59" s="6" t="s">
        <v>167</v>
      </c>
      <c r="AG59" s="6" t="str">
        <f t="shared" si="3"/>
        <v/>
      </c>
      <c r="AH59" s="6" t="s">
        <v>168</v>
      </c>
      <c r="AS59" s="3"/>
    </row>
    <row r="60" spans="1:45" s="6" customFormat="1" x14ac:dyDescent="0.2">
      <c r="A60" s="7">
        <v>47</v>
      </c>
      <c r="B60" s="10"/>
      <c r="C60" s="10"/>
      <c r="D60" s="10"/>
      <c r="E60" s="10"/>
      <c r="F60" s="10"/>
      <c r="G60" s="10"/>
      <c r="H60" s="16"/>
      <c r="I60" s="11"/>
      <c r="J60" s="10"/>
      <c r="K60" s="11"/>
      <c r="L60" s="12"/>
      <c r="M60" s="12"/>
      <c r="N60" s="12"/>
      <c r="O60" s="12"/>
      <c r="P60" s="11"/>
      <c r="Q60" s="12"/>
      <c r="R60" s="12"/>
      <c r="S60" s="12"/>
      <c r="T60" s="12"/>
      <c r="U60" s="11"/>
      <c r="V60" s="12"/>
      <c r="W60" s="12"/>
      <c r="X60" s="12"/>
      <c r="Y60" s="12"/>
      <c r="AA60" s="6" t="s">
        <v>128</v>
      </c>
      <c r="AB60" s="6" t="s">
        <v>129</v>
      </c>
      <c r="AC60" s="6" t="str">
        <f t="shared" si="0"/>
        <v/>
      </c>
      <c r="AD60" s="6" t="str">
        <f t="shared" si="1"/>
        <v/>
      </c>
      <c r="AE60" s="6" t="str">
        <f t="shared" si="2"/>
        <v/>
      </c>
      <c r="AF60" s="6" t="s">
        <v>167</v>
      </c>
      <c r="AG60" s="6" t="str">
        <f t="shared" si="3"/>
        <v/>
      </c>
      <c r="AH60" s="6" t="s">
        <v>168</v>
      </c>
      <c r="AS60" s="3"/>
    </row>
    <row r="61" spans="1:45" s="6" customFormat="1" x14ac:dyDescent="0.2">
      <c r="A61" s="7">
        <v>48</v>
      </c>
      <c r="B61" s="10"/>
      <c r="C61" s="10"/>
      <c r="D61" s="10"/>
      <c r="E61" s="10"/>
      <c r="F61" s="10"/>
      <c r="G61" s="10"/>
      <c r="H61" s="16"/>
      <c r="I61" s="11"/>
      <c r="J61" s="10"/>
      <c r="K61" s="11"/>
      <c r="L61" s="12"/>
      <c r="M61" s="12"/>
      <c r="N61" s="12"/>
      <c r="O61" s="12"/>
      <c r="P61" s="11"/>
      <c r="Q61" s="12"/>
      <c r="R61" s="12"/>
      <c r="S61" s="12"/>
      <c r="T61" s="12"/>
      <c r="U61" s="11"/>
      <c r="V61" s="12"/>
      <c r="W61" s="12"/>
      <c r="X61" s="12"/>
      <c r="Y61" s="12"/>
      <c r="AA61" s="6" t="s">
        <v>128</v>
      </c>
      <c r="AB61" s="6" t="s">
        <v>129</v>
      </c>
      <c r="AC61" s="6" t="str">
        <f t="shared" si="0"/>
        <v/>
      </c>
      <c r="AD61" s="6" t="str">
        <f t="shared" si="1"/>
        <v/>
      </c>
      <c r="AE61" s="6" t="str">
        <f t="shared" si="2"/>
        <v/>
      </c>
      <c r="AF61" s="6" t="s">
        <v>167</v>
      </c>
      <c r="AG61" s="6" t="str">
        <f t="shared" si="3"/>
        <v/>
      </c>
      <c r="AH61" s="6" t="s">
        <v>168</v>
      </c>
      <c r="AS61" s="3"/>
    </row>
    <row r="62" spans="1:45" s="6" customFormat="1" x14ac:dyDescent="0.2">
      <c r="A62" s="7">
        <v>49</v>
      </c>
      <c r="B62" s="10"/>
      <c r="C62" s="10"/>
      <c r="D62" s="10"/>
      <c r="E62" s="10"/>
      <c r="F62" s="10"/>
      <c r="G62" s="10"/>
      <c r="H62" s="16"/>
      <c r="I62" s="11"/>
      <c r="J62" s="10"/>
      <c r="K62" s="11"/>
      <c r="L62" s="12"/>
      <c r="M62" s="12"/>
      <c r="N62" s="12"/>
      <c r="O62" s="12"/>
      <c r="P62" s="11"/>
      <c r="Q62" s="12"/>
      <c r="R62" s="12"/>
      <c r="S62" s="12"/>
      <c r="T62" s="12"/>
      <c r="U62" s="11"/>
      <c r="V62" s="12"/>
      <c r="W62" s="12"/>
      <c r="X62" s="12"/>
      <c r="Y62" s="12"/>
      <c r="AA62" s="6" t="s">
        <v>128</v>
      </c>
      <c r="AB62" s="6" t="s">
        <v>129</v>
      </c>
      <c r="AC62" s="6" t="str">
        <f t="shared" si="0"/>
        <v/>
      </c>
      <c r="AD62" s="6" t="str">
        <f t="shared" si="1"/>
        <v/>
      </c>
      <c r="AE62" s="6" t="str">
        <f t="shared" si="2"/>
        <v/>
      </c>
      <c r="AF62" s="6" t="s">
        <v>167</v>
      </c>
      <c r="AG62" s="6" t="str">
        <f t="shared" si="3"/>
        <v/>
      </c>
      <c r="AH62" s="6" t="s">
        <v>168</v>
      </c>
      <c r="AS62" s="3"/>
    </row>
    <row r="63" spans="1:45" s="6" customFormat="1" x14ac:dyDescent="0.2">
      <c r="A63" s="7">
        <v>50</v>
      </c>
      <c r="B63" s="10"/>
      <c r="C63" s="10"/>
      <c r="D63" s="10"/>
      <c r="E63" s="10"/>
      <c r="F63" s="10"/>
      <c r="G63" s="10"/>
      <c r="H63" s="16"/>
      <c r="I63" s="11"/>
      <c r="J63" s="10"/>
      <c r="K63" s="11"/>
      <c r="L63" s="12"/>
      <c r="M63" s="12"/>
      <c r="N63" s="12"/>
      <c r="O63" s="12"/>
      <c r="P63" s="11"/>
      <c r="Q63" s="12"/>
      <c r="R63" s="12"/>
      <c r="S63" s="12"/>
      <c r="T63" s="12"/>
      <c r="U63" s="11"/>
      <c r="V63" s="12"/>
      <c r="W63" s="12"/>
      <c r="X63" s="12"/>
      <c r="Y63" s="12"/>
      <c r="AA63" s="6" t="s">
        <v>128</v>
      </c>
      <c r="AB63" s="6" t="s">
        <v>129</v>
      </c>
      <c r="AC63" s="6" t="str">
        <f t="shared" si="0"/>
        <v/>
      </c>
      <c r="AD63" s="6" t="str">
        <f t="shared" si="1"/>
        <v/>
      </c>
      <c r="AE63" s="6" t="str">
        <f t="shared" si="2"/>
        <v/>
      </c>
      <c r="AF63" s="6" t="s">
        <v>167</v>
      </c>
      <c r="AG63" s="6" t="str">
        <f t="shared" si="3"/>
        <v/>
      </c>
      <c r="AH63" s="6" t="s">
        <v>168</v>
      </c>
      <c r="AS63" s="3"/>
    </row>
    <row r="64" spans="1:45" s="6" customFormat="1" x14ac:dyDescent="0.2">
      <c r="A64" s="3"/>
      <c r="B64" s="4"/>
      <c r="C64" s="4"/>
      <c r="D64" s="4"/>
      <c r="E64" s="4"/>
      <c r="F64" s="4"/>
      <c r="G64" s="4"/>
      <c r="H64" s="4"/>
      <c r="I64" s="5"/>
      <c r="J64" s="4"/>
      <c r="K64" s="5"/>
      <c r="L64" s="4"/>
      <c r="M64" s="4"/>
      <c r="N64" s="4"/>
      <c r="O64" s="4"/>
      <c r="P64" s="5"/>
      <c r="Q64" s="3"/>
      <c r="R64" s="3"/>
      <c r="S64" s="3"/>
      <c r="T64" s="3"/>
      <c r="U64" s="5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"/>
      <c r="AM64" s="4"/>
      <c r="AN64" s="3"/>
      <c r="AO64" s="4"/>
      <c r="AP64" s="3"/>
      <c r="AQ64" s="3"/>
      <c r="AR64" s="3"/>
      <c r="AS64" s="3"/>
    </row>
  </sheetData>
  <mergeCells count="21">
    <mergeCell ref="A9:A12"/>
    <mergeCell ref="U9:Y9"/>
    <mergeCell ref="V10:Y10"/>
    <mergeCell ref="K9:O9"/>
    <mergeCell ref="P9:T9"/>
    <mergeCell ref="D9:E9"/>
    <mergeCell ref="G9:G12"/>
    <mergeCell ref="H9:H12"/>
    <mergeCell ref="U10:U12"/>
    <mergeCell ref="E10:E12"/>
    <mergeCell ref="K10:K12"/>
    <mergeCell ref="L10:O10"/>
    <mergeCell ref="P10:P12"/>
    <mergeCell ref="Q10:T10"/>
    <mergeCell ref="B10:B12"/>
    <mergeCell ref="C10:C12"/>
    <mergeCell ref="J9:J12"/>
    <mergeCell ref="I9:I12"/>
    <mergeCell ref="F9:F12"/>
    <mergeCell ref="D10:D12"/>
    <mergeCell ref="B9:C9"/>
  </mergeCells>
  <phoneticPr fontId="1"/>
  <dataValidations count="3">
    <dataValidation type="list" allowBlank="1" showInputMessage="1" showErrorMessage="1" sqref="F13:F63" xr:uid="{00000000-0002-0000-0100-000000000000}">
      <formula1>"男子1,女子2"</formula1>
    </dataValidation>
    <dataValidation imeMode="halfAlpha" allowBlank="1" showInputMessage="1" showErrorMessage="1" sqref="L13:O63 Q13:T63 V13:Y63 H13:H19 D14:E63 H21:H63 J13" xr:uid="{00000000-0002-0000-0100-000001000000}"/>
    <dataValidation imeMode="halfAlpha" allowBlank="1" showInputMessage="1" showErrorMessage="1" error="登録番号を入力してください。_x000a_登録番号がないとエントリー受付できません。" sqref="J14:J63" xr:uid="{3B7D5682-B48E-4928-A83D-7891BF5DCB5B}"/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Sheet3!$A$3:$A$20</xm:f>
          </x14:formula1>
          <xm:sqref>G13:G63</xm:sqref>
        </x14:dataValidation>
        <x14:dataValidation type="list" allowBlank="1" showInputMessage="1" showErrorMessage="1" xr:uid="{00000000-0002-0000-0100-000003000000}">
          <x14:formula1>
            <xm:f>Sheet3!$E$2:$E$48</xm:f>
          </x14:formula1>
          <xm:sqref>I13:I63</xm:sqref>
        </x14:dataValidation>
        <x14:dataValidation type="list" allowBlank="1" showInputMessage="1" showErrorMessage="1" xr:uid="{00000000-0002-0000-0100-000004000000}">
          <x14:formula1>
            <xm:f>Sheet3!$I$2:$I$8</xm:f>
          </x14:formula1>
          <xm:sqref>P15:P63 K15:K63 P13 K13 U13 U15:U63</xm:sqref>
        </x14:dataValidation>
        <x14:dataValidation type="list" allowBlank="1" showInputMessage="1" showErrorMessage="1" xr:uid="{A22B50C7-5A32-476C-8411-E0238AB6593B}">
          <x14:formula1>
            <xm:f>Sheet3!$I$2:$I$22</xm:f>
          </x14:formula1>
          <xm:sqref>P14 K14 U14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DAB9-0292-4532-8CF1-9B5D57102532}">
  <dimension ref="A1:V15"/>
  <sheetViews>
    <sheetView workbookViewId="0"/>
  </sheetViews>
  <sheetFormatPr defaultRowHeight="13" x14ac:dyDescent="0.2"/>
  <cols>
    <col min="1" max="1" width="15.81640625" customWidth="1"/>
    <col min="2" max="2" width="20.1796875" customWidth="1"/>
    <col min="3" max="3" width="5.54296875" customWidth="1"/>
    <col min="4" max="4" width="6" customWidth="1"/>
    <col min="6" max="6" width="7.26953125" customWidth="1"/>
    <col min="7" max="7" width="14.453125" customWidth="1"/>
    <col min="8" max="8" width="13.54296875" customWidth="1"/>
    <col min="9" max="9" width="14.6328125" customWidth="1"/>
    <col min="11" max="11" width="13.1796875" customWidth="1"/>
    <col min="12" max="12" width="18.6328125" customWidth="1"/>
    <col min="17" max="17" width="7.26953125" customWidth="1"/>
    <col min="21" max="21" width="11.36328125" bestFit="1" customWidth="1"/>
  </cols>
  <sheetData>
    <row r="1" spans="1:22" x14ac:dyDescent="0.2">
      <c r="A1" s="8" t="str">
        <f>CONCATENATE(競技者情報!B14,競技者情報!AA14,競技者情報!C14,競技者情報!AF14,競技者情報!G14,競技者情報!AH14)</f>
        <v>　()</v>
      </c>
      <c r="B1" s="8" t="str">
        <f>CONCATENATE(競技者情報!E14,競技者情報!AA14,競技者情報!D14,競技者情報!AF14,競技者情報!AG14,競技者情報!AH14)</f>
        <v>　()</v>
      </c>
      <c r="C1" s="9" t="str">
        <f>RIGHT(競技者情報!F14,1)</f>
        <v/>
      </c>
      <c r="D1" s="9" t="str">
        <f>RIGHT(競技者情報!I14,2)</f>
        <v/>
      </c>
      <c r="E1" s="8">
        <f>団体情報!$E$8</f>
        <v>0</v>
      </c>
      <c r="F1" s="9">
        <f>競技者情報!J14</f>
        <v>0</v>
      </c>
      <c r="G1" s="8" t="str">
        <f>CONCATENATE(競技者情報!AC14,競技者情報!AB14,競技者情報!L14,競技者情報!M14,競技者情報!N14,競技者情報!O14)</f>
        <v>@</v>
      </c>
      <c r="H1" s="8" t="str">
        <f>CONCATENATE(競技者情報!AD14,競技者情報!AB14,競技者情報!Q14,競技者情報!R14,競技者情報!S14,競技者情報!T14)</f>
        <v>@</v>
      </c>
      <c r="I1" s="8" t="str">
        <f>CONCATENATE(競技者情報!AE14,競技者情報!AB14,競技者情報!V14,競技者情報!W14,競技者情報!X14,競技者情報!Y14)</f>
        <v>@</v>
      </c>
      <c r="K1">
        <f>団体情報!C6</f>
        <v>0</v>
      </c>
      <c r="L1">
        <f>団体情報!C7</f>
        <v>0</v>
      </c>
      <c r="M1">
        <f>団体情報!C8</f>
        <v>0</v>
      </c>
      <c r="N1">
        <f>団体情報!C9</f>
        <v>0</v>
      </c>
      <c r="O1">
        <f>団体情報!C10</f>
        <v>0</v>
      </c>
      <c r="P1">
        <f>団体情報!C11</f>
        <v>0</v>
      </c>
      <c r="Q1">
        <f>団体情報!C12</f>
        <v>0</v>
      </c>
      <c r="R1">
        <f>団体情報!C13</f>
        <v>0</v>
      </c>
      <c r="S1">
        <f>団体情報!C14</f>
        <v>0</v>
      </c>
      <c r="T1" t="e">
        <f>団体情報!C15</f>
        <v>#N/A</v>
      </c>
      <c r="U1" s="18">
        <f>団体情報!C16</f>
        <v>0</v>
      </c>
      <c r="V1">
        <f>団体情報!C17</f>
        <v>0</v>
      </c>
    </row>
    <row r="2" spans="1:22" x14ac:dyDescent="0.2">
      <c r="A2" s="8" t="str">
        <f>CONCATENATE(競技者情報!B15,競技者情報!AA15,競技者情報!C15,競技者情報!AF15,競技者情報!G15,競技者情報!AH15)</f>
        <v>　()</v>
      </c>
      <c r="B2" s="8" t="str">
        <f>CONCATENATE(競技者情報!E15,競技者情報!AA15,競技者情報!D15,競技者情報!AF15,競技者情報!AG15,競技者情報!AH15)</f>
        <v>　()</v>
      </c>
      <c r="C2" s="15" t="str">
        <f>RIGHT(競技者情報!F15,1)</f>
        <v/>
      </c>
      <c r="D2" s="15" t="str">
        <f>RIGHT(競技者情報!I15,2)</f>
        <v/>
      </c>
      <c r="E2" s="8">
        <f>団体情報!$E$8</f>
        <v>0</v>
      </c>
      <c r="F2" s="15">
        <f>競技者情報!J15</f>
        <v>0</v>
      </c>
      <c r="G2" s="8" t="str">
        <f>CONCATENATE(競技者情報!AC15,競技者情報!AB15,競技者情報!L15,競技者情報!M15,競技者情報!N15,競技者情報!O15)</f>
        <v>@</v>
      </c>
      <c r="H2" s="8" t="str">
        <f>CONCATENATE(競技者情報!AD15,競技者情報!AB15,競技者情報!Q15,競技者情報!R15,競技者情報!S15,競技者情報!T15)</f>
        <v>@</v>
      </c>
      <c r="I2" s="8" t="str">
        <f>CONCATENATE(競技者情報!AE15,競技者情報!AB15,競技者情報!V15,競技者情報!W15,競技者情報!X15,競技者情報!Y15)</f>
        <v>@</v>
      </c>
    </row>
    <row r="3" spans="1:22" x14ac:dyDescent="0.2">
      <c r="A3" s="8" t="str">
        <f>CONCATENATE(競技者情報!B16,競技者情報!AA16,競技者情報!C16,競技者情報!AF16,競技者情報!G16,競技者情報!AH16)</f>
        <v>　()</v>
      </c>
      <c r="B3" s="8" t="str">
        <f>CONCATENATE(競技者情報!E16,競技者情報!AA16,競技者情報!D16,競技者情報!AF16,競技者情報!AG16,競技者情報!AH16)</f>
        <v>　()</v>
      </c>
      <c r="C3" s="15" t="str">
        <f>RIGHT(競技者情報!F16,1)</f>
        <v/>
      </c>
      <c r="D3" s="15" t="str">
        <f>RIGHT(競技者情報!I16,2)</f>
        <v/>
      </c>
      <c r="E3" s="8">
        <f>団体情報!$E$8</f>
        <v>0</v>
      </c>
      <c r="F3" s="15">
        <f>競技者情報!J16</f>
        <v>0</v>
      </c>
      <c r="G3" s="8" t="str">
        <f>CONCATENATE(競技者情報!AC16,競技者情報!AB16,競技者情報!L16,競技者情報!M16,競技者情報!N16,競技者情報!O16)</f>
        <v>@</v>
      </c>
      <c r="H3" s="8" t="str">
        <f>CONCATENATE(競技者情報!AD16,競技者情報!AB16,競技者情報!Q16,競技者情報!R16,競技者情報!S16,競技者情報!T16)</f>
        <v>@</v>
      </c>
      <c r="I3" s="8" t="str">
        <f>CONCATENATE(競技者情報!AE16,競技者情報!AB16,競技者情報!V16,競技者情報!W16,競技者情報!X16,競技者情報!Y16)</f>
        <v>@</v>
      </c>
    </row>
    <row r="4" spans="1:22" x14ac:dyDescent="0.2">
      <c r="A4" s="8" t="str">
        <f>CONCATENATE(競技者情報!B17,競技者情報!AA17,競技者情報!C17,競技者情報!AF17,競技者情報!G17,競技者情報!AH17)</f>
        <v>　()</v>
      </c>
      <c r="B4" s="8" t="str">
        <f>CONCATENATE(競技者情報!E17,競技者情報!AA17,競技者情報!D17,競技者情報!AF17,競技者情報!AG17,競技者情報!AH17)</f>
        <v>　()</v>
      </c>
      <c r="C4" s="15" t="str">
        <f>RIGHT(競技者情報!F17,1)</f>
        <v/>
      </c>
      <c r="D4" s="15" t="str">
        <f>RIGHT(競技者情報!I17,2)</f>
        <v/>
      </c>
      <c r="E4" s="8">
        <f>団体情報!$E$8</f>
        <v>0</v>
      </c>
      <c r="F4" s="15">
        <f>競技者情報!J17</f>
        <v>0</v>
      </c>
      <c r="G4" s="8" t="str">
        <f>CONCATENATE(競技者情報!AC17,競技者情報!AB17,競技者情報!L17,競技者情報!M17,競技者情報!N17,競技者情報!O17)</f>
        <v>@</v>
      </c>
      <c r="H4" s="8" t="str">
        <f>CONCATENATE(競技者情報!AD17,競技者情報!AB17,競技者情報!Q17,競技者情報!R17,競技者情報!S17,競技者情報!T17)</f>
        <v>@</v>
      </c>
      <c r="I4" s="8" t="str">
        <f>CONCATENATE(競技者情報!AE17,競技者情報!AB17,競技者情報!V17,競技者情報!W17,競技者情報!X17,競技者情報!Y17)</f>
        <v>@</v>
      </c>
    </row>
    <row r="5" spans="1:22" x14ac:dyDescent="0.2">
      <c r="A5" s="8" t="str">
        <f>CONCATENATE(競技者情報!B18,競技者情報!AA18,競技者情報!C18,競技者情報!AF18,競技者情報!G18,競技者情報!AH18)</f>
        <v>　()</v>
      </c>
      <c r="B5" s="8" t="str">
        <f>CONCATENATE(競技者情報!E18,競技者情報!AA18,競技者情報!D18,競技者情報!AF18,競技者情報!AG18,競技者情報!AH18)</f>
        <v>　()</v>
      </c>
      <c r="C5" s="15" t="str">
        <f>RIGHT(競技者情報!F18,1)</f>
        <v/>
      </c>
      <c r="D5" s="15" t="str">
        <f>RIGHT(競技者情報!I18,2)</f>
        <v/>
      </c>
      <c r="E5" s="8">
        <f>団体情報!$E$8</f>
        <v>0</v>
      </c>
      <c r="F5" s="15">
        <f>競技者情報!J18</f>
        <v>0</v>
      </c>
      <c r="G5" s="8" t="str">
        <f>CONCATENATE(競技者情報!AC18,競技者情報!AB18,競技者情報!L18,競技者情報!M18,競技者情報!N18,競技者情報!O18)</f>
        <v>@</v>
      </c>
      <c r="H5" s="8" t="str">
        <f>CONCATENATE(競技者情報!AD18,競技者情報!AB18,競技者情報!Q18,競技者情報!R18,競技者情報!S18,競技者情報!T18)</f>
        <v>@</v>
      </c>
      <c r="I5" s="8" t="str">
        <f>CONCATENATE(競技者情報!AE18,競技者情報!AB18,競技者情報!V18,競技者情報!W18,競技者情報!X18,競技者情報!Y18)</f>
        <v>@</v>
      </c>
    </row>
    <row r="6" spans="1:22" x14ac:dyDescent="0.2">
      <c r="A6" s="8" t="str">
        <f>CONCATENATE(競技者情報!B19,競技者情報!AA19,競技者情報!C19,競技者情報!AF19,競技者情報!G19,競技者情報!AH19)</f>
        <v>　()</v>
      </c>
      <c r="B6" s="8" t="str">
        <f>CONCATENATE(競技者情報!E19,競技者情報!AA19,競技者情報!D19,競技者情報!AF19,競技者情報!AG19,競技者情報!AH19)</f>
        <v>　()</v>
      </c>
      <c r="C6" s="15" t="str">
        <f>RIGHT(競技者情報!F19,1)</f>
        <v/>
      </c>
      <c r="D6" s="15" t="str">
        <f>RIGHT(競技者情報!I19,2)</f>
        <v/>
      </c>
      <c r="E6" s="8">
        <f>団体情報!$E$8</f>
        <v>0</v>
      </c>
      <c r="F6" s="15">
        <f>競技者情報!J19</f>
        <v>0</v>
      </c>
      <c r="G6" s="8" t="str">
        <f>CONCATENATE(競技者情報!AC19,競技者情報!AB19,競技者情報!L19,競技者情報!M19,競技者情報!N19,競技者情報!O19)</f>
        <v>@</v>
      </c>
      <c r="H6" s="8" t="str">
        <f>CONCATENATE(競技者情報!AD19,競技者情報!AB19,競技者情報!Q19,競技者情報!R19,競技者情報!S19,競技者情報!T19)</f>
        <v>@</v>
      </c>
      <c r="I6" s="8" t="str">
        <f>CONCATENATE(競技者情報!AE19,競技者情報!AB19,競技者情報!V19,競技者情報!W19,競技者情報!X19,競技者情報!Y19)</f>
        <v>@</v>
      </c>
    </row>
    <row r="7" spans="1:22" x14ac:dyDescent="0.2">
      <c r="A7" s="8" t="str">
        <f>CONCATENATE(競技者情報!B20,競技者情報!AA20,競技者情報!C20,競技者情報!AF20,競技者情報!G20,競技者情報!AH20)</f>
        <v>　()</v>
      </c>
      <c r="B7" s="8" t="str">
        <f>CONCATENATE(競技者情報!E20,競技者情報!AA20,競技者情報!D20,競技者情報!AF20,競技者情報!AG20,競技者情報!AH20)</f>
        <v>　()</v>
      </c>
      <c r="C7" s="15" t="str">
        <f>RIGHT(競技者情報!F20,1)</f>
        <v/>
      </c>
      <c r="D7" s="15" t="str">
        <f>RIGHT(競技者情報!I20,2)</f>
        <v/>
      </c>
      <c r="E7" s="8">
        <f>団体情報!$E$8</f>
        <v>0</v>
      </c>
      <c r="F7" s="15">
        <f>競技者情報!J20</f>
        <v>0</v>
      </c>
      <c r="G7" s="8" t="str">
        <f>CONCATENATE(競技者情報!AC20,競技者情報!AB20,競技者情報!L20,競技者情報!M20,競技者情報!N20,競技者情報!O20)</f>
        <v>@</v>
      </c>
      <c r="H7" s="8" t="str">
        <f>CONCATENATE(競技者情報!AD20,競技者情報!AB20,競技者情報!Q20,競技者情報!R20,競技者情報!S20,競技者情報!T20)</f>
        <v>@</v>
      </c>
      <c r="I7" s="8" t="str">
        <f>CONCATENATE(競技者情報!AE20,競技者情報!AB20,競技者情報!V20,競技者情報!W20,競技者情報!X20,競技者情報!Y20)</f>
        <v>@</v>
      </c>
    </row>
    <row r="8" spans="1:22" x14ac:dyDescent="0.2">
      <c r="A8" s="8" t="str">
        <f>CONCATENATE(競技者情報!B21,競技者情報!AA21,競技者情報!C21,競技者情報!AF21,競技者情報!G21,競技者情報!AH21)</f>
        <v>　()</v>
      </c>
      <c r="B8" s="8" t="str">
        <f>CONCATENATE(競技者情報!E21,競技者情報!AA21,競技者情報!D21,競技者情報!AF21,競技者情報!AG21,競技者情報!AH21)</f>
        <v>　()</v>
      </c>
      <c r="C8" s="15" t="str">
        <f>RIGHT(競技者情報!F21,1)</f>
        <v/>
      </c>
      <c r="D8" s="15" t="str">
        <f>RIGHT(競技者情報!I21,2)</f>
        <v/>
      </c>
      <c r="E8" s="8">
        <f>団体情報!$E$8</f>
        <v>0</v>
      </c>
      <c r="F8" s="15">
        <f>競技者情報!J21</f>
        <v>0</v>
      </c>
      <c r="G8" s="8" t="str">
        <f>CONCATENATE(競技者情報!AC21,競技者情報!AB21,競技者情報!L21,競技者情報!M21,競技者情報!N21,競技者情報!O21)</f>
        <v>@</v>
      </c>
      <c r="H8" s="8" t="str">
        <f>CONCATENATE(競技者情報!AD21,競技者情報!AB21,競技者情報!Q21,競技者情報!R21,競技者情報!S21,競技者情報!T21)</f>
        <v>@</v>
      </c>
      <c r="I8" s="8" t="str">
        <f>CONCATENATE(競技者情報!AE21,競技者情報!AB21,競技者情報!V21,競技者情報!W21,競技者情報!X21,競技者情報!Y21)</f>
        <v>@</v>
      </c>
    </row>
    <row r="9" spans="1:22" x14ac:dyDescent="0.2">
      <c r="A9" s="8" t="str">
        <f>CONCATENATE(競技者情報!B22,競技者情報!AA22,競技者情報!C22,競技者情報!AF22,競技者情報!G22,競技者情報!AH22)</f>
        <v>　()</v>
      </c>
      <c r="B9" s="8" t="str">
        <f>CONCATENATE(競技者情報!E22,競技者情報!AA22,競技者情報!D22,競技者情報!AF22,競技者情報!AG22,競技者情報!AH22)</f>
        <v>　()</v>
      </c>
      <c r="C9" s="15" t="str">
        <f>RIGHT(競技者情報!F22,1)</f>
        <v/>
      </c>
      <c r="D9" s="15" t="str">
        <f>RIGHT(競技者情報!I22,2)</f>
        <v/>
      </c>
      <c r="E9" s="8">
        <f>団体情報!$E$8</f>
        <v>0</v>
      </c>
      <c r="F9" s="15">
        <f>競技者情報!J22</f>
        <v>0</v>
      </c>
      <c r="G9" s="8" t="str">
        <f>CONCATENATE(競技者情報!AC22,競技者情報!AB22,競技者情報!L22,競技者情報!M22,競技者情報!N22,競技者情報!O22)</f>
        <v>@</v>
      </c>
      <c r="H9" s="8" t="str">
        <f>CONCATENATE(競技者情報!AD22,競技者情報!AB22,競技者情報!Q22,競技者情報!R22,競技者情報!S22,競技者情報!T22)</f>
        <v>@</v>
      </c>
      <c r="I9" s="8" t="str">
        <f>CONCATENATE(競技者情報!AE22,競技者情報!AB22,競技者情報!V22,競技者情報!W22,競技者情報!X22,競技者情報!Y22)</f>
        <v>@</v>
      </c>
    </row>
    <row r="10" spans="1:22" x14ac:dyDescent="0.2">
      <c r="A10" s="8" t="str">
        <f>CONCATENATE(競技者情報!B23,競技者情報!AA23,競技者情報!C23,競技者情報!AF23,競技者情報!G23,競技者情報!AH23)</f>
        <v>　()</v>
      </c>
      <c r="B10" s="8" t="str">
        <f>CONCATENATE(競技者情報!E23,競技者情報!AA23,競技者情報!D23,競技者情報!AF23,競技者情報!AG23,競技者情報!AH23)</f>
        <v>　()</v>
      </c>
      <c r="C10" s="15" t="str">
        <f>RIGHT(競技者情報!F23,1)</f>
        <v/>
      </c>
      <c r="D10" s="15" t="str">
        <f>RIGHT(競技者情報!I23,2)</f>
        <v/>
      </c>
      <c r="E10" s="8">
        <f>団体情報!$E$8</f>
        <v>0</v>
      </c>
      <c r="F10" s="15">
        <f>競技者情報!J23</f>
        <v>0</v>
      </c>
      <c r="G10" s="8" t="str">
        <f>CONCATENATE(競技者情報!AC23,競技者情報!AB23,競技者情報!L23,競技者情報!M23,競技者情報!N23,競技者情報!O23)</f>
        <v>@</v>
      </c>
      <c r="H10" s="8" t="str">
        <f>CONCATENATE(競技者情報!AD23,競技者情報!AB23,競技者情報!Q23,競技者情報!R23,競技者情報!S23,競技者情報!T23)</f>
        <v>@</v>
      </c>
      <c r="I10" s="8" t="str">
        <f>CONCATENATE(競技者情報!AE23,競技者情報!AB23,競技者情報!V23,競技者情報!W23,競技者情報!X23,競技者情報!Y23)</f>
        <v>@</v>
      </c>
    </row>
    <row r="11" spans="1:22" x14ac:dyDescent="0.2">
      <c r="A11" s="8" t="str">
        <f>CONCATENATE(競技者情報!B24,競技者情報!AA24,競技者情報!C24,競技者情報!AF24,競技者情報!G24,競技者情報!AH24)</f>
        <v>　()</v>
      </c>
      <c r="B11" s="8" t="str">
        <f>CONCATENATE(競技者情報!E24,競技者情報!AA24,競技者情報!D24,競技者情報!AF24,競技者情報!AG24,競技者情報!AH24)</f>
        <v>　()</v>
      </c>
      <c r="C11" s="15" t="str">
        <f>RIGHT(競技者情報!F24,1)</f>
        <v/>
      </c>
      <c r="D11" s="15" t="str">
        <f>RIGHT(競技者情報!I24,2)</f>
        <v/>
      </c>
      <c r="E11" s="8">
        <f>団体情報!$E$8</f>
        <v>0</v>
      </c>
      <c r="F11" s="15">
        <f>競技者情報!J24</f>
        <v>0</v>
      </c>
      <c r="G11" s="8" t="str">
        <f>CONCATENATE(競技者情報!AC24,競技者情報!AB24,競技者情報!L24,競技者情報!M24,競技者情報!N24,競技者情報!O24)</f>
        <v>@</v>
      </c>
      <c r="H11" s="8" t="str">
        <f>CONCATENATE(競技者情報!AD24,競技者情報!AB24,競技者情報!Q24,競技者情報!R24,競技者情報!S24,競技者情報!T24)</f>
        <v>@</v>
      </c>
      <c r="I11" s="8" t="str">
        <f>CONCATENATE(競技者情報!AE24,競技者情報!AB24,競技者情報!V24,競技者情報!W24,競技者情報!X24,競技者情報!Y24)</f>
        <v>@</v>
      </c>
    </row>
    <row r="12" spans="1:22" x14ac:dyDescent="0.2">
      <c r="A12" s="8" t="str">
        <f>CONCATENATE(競技者情報!B25,競技者情報!AA25,競技者情報!C25,競技者情報!AF25,競技者情報!G25,競技者情報!AH25)</f>
        <v>　()</v>
      </c>
      <c r="B12" s="8" t="str">
        <f>CONCATENATE(競技者情報!E25,競技者情報!AA25,競技者情報!D25,競技者情報!AF25,競技者情報!AG25,競技者情報!AH25)</f>
        <v>　()</v>
      </c>
      <c r="C12" s="15" t="str">
        <f>RIGHT(競技者情報!F25,1)</f>
        <v/>
      </c>
      <c r="D12" s="15" t="str">
        <f>RIGHT(競技者情報!I25,2)</f>
        <v/>
      </c>
      <c r="E12" s="8">
        <f>団体情報!$E$8</f>
        <v>0</v>
      </c>
      <c r="F12" s="15">
        <f>競技者情報!J25</f>
        <v>0</v>
      </c>
      <c r="G12" s="8" t="str">
        <f>CONCATENATE(競技者情報!AC25,競技者情報!AB25,競技者情報!L25,競技者情報!M25,競技者情報!N25,競技者情報!O25)</f>
        <v>@</v>
      </c>
      <c r="H12" s="8" t="str">
        <f>CONCATENATE(競技者情報!AD25,競技者情報!AB25,競技者情報!Q25,競技者情報!R25,競技者情報!S25,競技者情報!T25)</f>
        <v>@</v>
      </c>
      <c r="I12" s="8" t="str">
        <f>CONCATENATE(競技者情報!AE25,競技者情報!AB25,競技者情報!V25,競技者情報!W25,競技者情報!X25,競技者情報!Y25)</f>
        <v>@</v>
      </c>
    </row>
    <row r="13" spans="1:22" x14ac:dyDescent="0.2">
      <c r="A13" s="8" t="str">
        <f>CONCATENATE(競技者情報!B26,競技者情報!AA26,競技者情報!C26,競技者情報!AF26,競技者情報!G26,競技者情報!AH26)</f>
        <v>　()</v>
      </c>
      <c r="B13" s="8" t="str">
        <f>CONCATENATE(競技者情報!E26,競技者情報!AA26,競技者情報!D26,競技者情報!AF26,競技者情報!AG26,競技者情報!AH26)</f>
        <v>　()</v>
      </c>
      <c r="C13" s="15" t="str">
        <f>RIGHT(競技者情報!F26,1)</f>
        <v/>
      </c>
      <c r="D13" s="15" t="str">
        <f>RIGHT(競技者情報!I26,2)</f>
        <v/>
      </c>
      <c r="E13" s="8">
        <f>団体情報!$E$8</f>
        <v>0</v>
      </c>
      <c r="F13" s="15">
        <f>競技者情報!J26</f>
        <v>0</v>
      </c>
      <c r="G13" s="8" t="str">
        <f>CONCATENATE(競技者情報!AC26,競技者情報!AB26,競技者情報!L26,競技者情報!M26,競技者情報!N26,競技者情報!O26)</f>
        <v>@</v>
      </c>
      <c r="H13" s="8" t="str">
        <f>CONCATENATE(競技者情報!AD26,競技者情報!AB26,競技者情報!Q26,競技者情報!R26,競技者情報!S26,競技者情報!T26)</f>
        <v>@</v>
      </c>
      <c r="I13" s="8" t="str">
        <f>CONCATENATE(競技者情報!AE26,競技者情報!AB26,競技者情報!V26,競技者情報!W26,競技者情報!X26,競技者情報!Y26)</f>
        <v>@</v>
      </c>
    </row>
    <row r="14" spans="1:22" x14ac:dyDescent="0.2">
      <c r="A14" s="8" t="str">
        <f>CONCATENATE(競技者情報!B27,競技者情報!AA27,競技者情報!C27,競技者情報!AF27,競技者情報!G27,競技者情報!AH27)</f>
        <v>　()</v>
      </c>
      <c r="B14" s="8" t="str">
        <f>CONCATENATE(競技者情報!E27,競技者情報!AA27,競技者情報!D27,競技者情報!AF27,競技者情報!AG27,競技者情報!AH27)</f>
        <v>　()</v>
      </c>
      <c r="C14" s="15" t="str">
        <f>RIGHT(競技者情報!F27,1)</f>
        <v/>
      </c>
      <c r="D14" s="15" t="str">
        <f>RIGHT(競技者情報!I27,2)</f>
        <v/>
      </c>
      <c r="E14" s="8">
        <f>団体情報!$E$8</f>
        <v>0</v>
      </c>
      <c r="F14" s="15">
        <f>競技者情報!J27</f>
        <v>0</v>
      </c>
      <c r="G14" s="8" t="str">
        <f>CONCATENATE(競技者情報!AC27,競技者情報!AB27,競技者情報!L27,競技者情報!M27,競技者情報!N27,競技者情報!O27)</f>
        <v>@</v>
      </c>
      <c r="H14" s="8" t="str">
        <f>CONCATENATE(競技者情報!AD27,競技者情報!AB27,競技者情報!Q27,競技者情報!R27,競技者情報!S27,競技者情報!T27)</f>
        <v>@</v>
      </c>
      <c r="I14" s="8" t="str">
        <f>CONCATENATE(競技者情報!AE27,競技者情報!AB27,競技者情報!V27,競技者情報!W27,競技者情報!X27,競技者情報!Y27)</f>
        <v>@</v>
      </c>
    </row>
    <row r="15" spans="1:22" x14ac:dyDescent="0.2">
      <c r="A15" s="8" t="str">
        <f>CONCATENATE(競技者情報!B28,競技者情報!AA28,競技者情報!C28,競技者情報!AF28,競技者情報!G28,競技者情報!AH28)</f>
        <v>　()</v>
      </c>
      <c r="B15" s="8" t="str">
        <f>CONCATENATE(競技者情報!E28,競技者情報!AA28,競技者情報!D28,競技者情報!AF28,競技者情報!AG28,競技者情報!AH28)</f>
        <v>　()</v>
      </c>
      <c r="C15" s="15" t="str">
        <f>RIGHT(競技者情報!F28,1)</f>
        <v/>
      </c>
      <c r="D15" s="15" t="str">
        <f>RIGHT(競技者情報!I28,2)</f>
        <v/>
      </c>
      <c r="E15" s="8">
        <f>団体情報!$E$8</f>
        <v>0</v>
      </c>
      <c r="F15" s="15">
        <f>競技者情報!J28</f>
        <v>0</v>
      </c>
      <c r="G15" s="8" t="str">
        <f>CONCATENATE(競技者情報!AC28,競技者情報!AB28,競技者情報!L28,競技者情報!M28,競技者情報!N28,競技者情報!O28)</f>
        <v>@</v>
      </c>
      <c r="H15" s="8" t="str">
        <f>CONCATENATE(競技者情報!AD28,競技者情報!AB28,競技者情報!Q28,競技者情報!R28,競技者情報!S28,競技者情報!T28)</f>
        <v>@</v>
      </c>
      <c r="I15" s="8" t="str">
        <f>CONCATENATE(競技者情報!AE28,競技者情報!AB28,競技者情報!V28,競技者情報!W28,競技者情報!X28,競技者情報!Y28)</f>
        <v>@</v>
      </c>
    </row>
  </sheetData>
  <sheetProtection algorithmName="SHA-512" hashValue="jIw+mPfKpw7+kPqR5DbLL8nziJxxoE8FepIj0Paz+gAqNUc1VINQXyw0KQygm/kDCB0igJCqQV4YaIHvOvygBA==" saltValue="e9iZwGMnPm5osra4jKCElw==" spinCount="100000" sheet="1" objects="1" scenarios="1"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H11" zoomScale="153" workbookViewId="0">
      <selection activeCell="I23" sqref="I23"/>
    </sheetView>
  </sheetViews>
  <sheetFormatPr defaultRowHeight="13" outlineLevelCol="1" x14ac:dyDescent="0.2"/>
  <cols>
    <col min="1" max="1" width="5.26953125" style="1" bestFit="1" customWidth="1"/>
    <col min="2" max="2" width="8.7265625" outlineLevel="1"/>
    <col min="3" max="3" width="3.90625" style="2" bestFit="1" customWidth="1" outlineLevel="1"/>
    <col min="4" max="4" width="2.453125" style="2" bestFit="1" customWidth="1" outlineLevel="1"/>
    <col min="5" max="5" width="10.08984375" bestFit="1" customWidth="1"/>
    <col min="6" max="6" width="6.453125" style="2" bestFit="1" customWidth="1"/>
    <col min="7" max="7" width="2.453125" style="2" bestFit="1" customWidth="1"/>
    <col min="8" max="8" width="24.08984375" bestFit="1" customWidth="1"/>
    <col min="9" max="9" width="30.7265625" bestFit="1" customWidth="1"/>
  </cols>
  <sheetData>
    <row r="1" spans="1:13" x14ac:dyDescent="0.2">
      <c r="A1" s="1" t="s">
        <v>18</v>
      </c>
      <c r="B1" t="s">
        <v>4</v>
      </c>
      <c r="C1" s="2" t="s">
        <v>19</v>
      </c>
      <c r="F1" s="2" t="s">
        <v>13</v>
      </c>
    </row>
    <row r="2" spans="1:13" x14ac:dyDescent="0.2">
      <c r="A2"/>
      <c r="B2" t="s">
        <v>23</v>
      </c>
      <c r="C2" s="2" t="s">
        <v>24</v>
      </c>
      <c r="D2" s="2" t="s">
        <v>21</v>
      </c>
      <c r="E2" t="str">
        <f>CONCATENATE(B2,D2,C2)</f>
        <v>北海道-01</v>
      </c>
      <c r="F2" s="28" t="s">
        <v>173</v>
      </c>
      <c r="G2" s="28" t="s">
        <v>22</v>
      </c>
      <c r="H2" s="28" t="s">
        <v>174</v>
      </c>
      <c r="I2" t="str">
        <f>CONCATENATE(M2:M22,L:L,K2:K22)</f>
        <v>100m-00200</v>
      </c>
      <c r="K2" s="28" t="s">
        <v>173</v>
      </c>
      <c r="L2" s="28" t="s">
        <v>22</v>
      </c>
      <c r="M2" s="28" t="s">
        <v>174</v>
      </c>
    </row>
    <row r="3" spans="1:13" x14ac:dyDescent="0.2">
      <c r="A3" s="1" t="s">
        <v>38</v>
      </c>
      <c r="B3" t="s">
        <v>25</v>
      </c>
      <c r="C3" s="2" t="s">
        <v>26</v>
      </c>
      <c r="D3" s="2" t="s">
        <v>21</v>
      </c>
      <c r="E3" t="str">
        <f t="shared" ref="E3:E48" si="0">CONCATENATE(B3,D3,C3)</f>
        <v>青森-02</v>
      </c>
      <c r="F3" s="28" t="s">
        <v>175</v>
      </c>
      <c r="G3" s="28" t="s">
        <v>22</v>
      </c>
      <c r="H3" s="28" t="s">
        <v>176</v>
      </c>
      <c r="I3" t="str">
        <f>CONCATENATE(M2:M22,L2:L22,K2:K22)</f>
        <v>200m-00300</v>
      </c>
      <c r="K3" s="28" t="s">
        <v>175</v>
      </c>
      <c r="L3" s="28" t="s">
        <v>22</v>
      </c>
      <c r="M3" s="28" t="s">
        <v>176</v>
      </c>
    </row>
    <row r="4" spans="1:13" x14ac:dyDescent="0.2">
      <c r="A4" s="1" t="s">
        <v>41</v>
      </c>
      <c r="B4" t="s">
        <v>27</v>
      </c>
      <c r="C4" s="2" t="s">
        <v>28</v>
      </c>
      <c r="D4" s="2" t="s">
        <v>29</v>
      </c>
      <c r="E4" t="str">
        <f t="shared" si="0"/>
        <v>岩手-03</v>
      </c>
      <c r="F4" s="28" t="s">
        <v>177</v>
      </c>
      <c r="G4" s="28" t="s">
        <v>22</v>
      </c>
      <c r="H4" s="28" t="s">
        <v>178</v>
      </c>
      <c r="I4" t="str">
        <f>CONCATENATE(M2:M22,L2:L22,K2:K22)</f>
        <v>400m-00500</v>
      </c>
      <c r="K4" s="28" t="s">
        <v>177</v>
      </c>
      <c r="L4" s="28" t="s">
        <v>22</v>
      </c>
      <c r="M4" s="28" t="s">
        <v>178</v>
      </c>
    </row>
    <row r="5" spans="1:13" x14ac:dyDescent="0.2">
      <c r="A5" s="1" t="s">
        <v>44</v>
      </c>
      <c r="B5" t="s">
        <v>30</v>
      </c>
      <c r="C5" s="2" t="s">
        <v>31</v>
      </c>
      <c r="D5" s="2" t="s">
        <v>32</v>
      </c>
      <c r="E5" t="str">
        <f t="shared" si="0"/>
        <v>宮城-04</v>
      </c>
      <c r="F5" s="28" t="s">
        <v>179</v>
      </c>
      <c r="G5" s="28" t="s">
        <v>22</v>
      </c>
      <c r="H5" s="28" t="s">
        <v>180</v>
      </c>
      <c r="I5" t="str">
        <f>CONCATENATE(M2:M22,L2:L22,K2:K22)</f>
        <v>800m-00600</v>
      </c>
      <c r="K5" s="28" t="s">
        <v>179</v>
      </c>
      <c r="L5" s="28" t="s">
        <v>22</v>
      </c>
      <c r="M5" s="28" t="s">
        <v>180</v>
      </c>
    </row>
    <row r="6" spans="1:13" x14ac:dyDescent="0.2">
      <c r="A6" s="1" t="s">
        <v>48</v>
      </c>
      <c r="B6" t="s">
        <v>33</v>
      </c>
      <c r="C6" s="2" t="s">
        <v>34</v>
      </c>
      <c r="D6" s="2" t="s">
        <v>35</v>
      </c>
      <c r="E6" t="str">
        <f t="shared" si="0"/>
        <v>秋田-05</v>
      </c>
      <c r="F6" s="28" t="s">
        <v>181</v>
      </c>
      <c r="G6" s="28" t="s">
        <v>22</v>
      </c>
      <c r="H6" s="28" t="s">
        <v>182</v>
      </c>
      <c r="I6" t="str">
        <f t="shared" ref="I6:I22" si="1">CONCATENATE(M6,L6,K6)</f>
        <v>1500m-00800</v>
      </c>
      <c r="K6" s="28" t="s">
        <v>181</v>
      </c>
      <c r="L6" s="28" t="s">
        <v>22</v>
      </c>
      <c r="M6" s="28" t="s">
        <v>182</v>
      </c>
    </row>
    <row r="7" spans="1:13" x14ac:dyDescent="0.2">
      <c r="A7" s="1" t="s">
        <v>51</v>
      </c>
      <c r="B7" t="s">
        <v>36</v>
      </c>
      <c r="C7" s="2" t="s">
        <v>37</v>
      </c>
      <c r="D7" s="2" t="s">
        <v>21</v>
      </c>
      <c r="E7" t="str">
        <f t="shared" si="0"/>
        <v>山形-06</v>
      </c>
      <c r="F7" s="28" t="s">
        <v>183</v>
      </c>
      <c r="G7" s="28" t="s">
        <v>22</v>
      </c>
      <c r="H7" s="28" t="s">
        <v>184</v>
      </c>
      <c r="I7" t="str">
        <f t="shared" si="1"/>
        <v>5000m-01100</v>
      </c>
      <c r="K7" s="28" t="s">
        <v>183</v>
      </c>
      <c r="L7" s="28" t="s">
        <v>22</v>
      </c>
      <c r="M7" s="28" t="s">
        <v>184</v>
      </c>
    </row>
    <row r="8" spans="1:13" x14ac:dyDescent="0.2">
      <c r="A8" s="1" t="s">
        <v>53</v>
      </c>
      <c r="B8" t="s">
        <v>39</v>
      </c>
      <c r="C8" s="2" t="s">
        <v>40</v>
      </c>
      <c r="D8" s="2" t="s">
        <v>21</v>
      </c>
      <c r="E8" t="str">
        <f t="shared" si="0"/>
        <v>福島-07</v>
      </c>
      <c r="F8" s="28" t="s">
        <v>185</v>
      </c>
      <c r="G8" s="28" t="s">
        <v>22</v>
      </c>
      <c r="H8" s="28" t="s">
        <v>186</v>
      </c>
      <c r="I8" t="str">
        <f t="shared" si="1"/>
        <v>10000mW-06200</v>
      </c>
      <c r="K8" s="2" t="s">
        <v>113</v>
      </c>
      <c r="L8" s="2" t="s">
        <v>21</v>
      </c>
      <c r="M8" s="2" t="s">
        <v>117</v>
      </c>
    </row>
    <row r="9" spans="1:13" x14ac:dyDescent="0.2">
      <c r="A9" s="1" t="s">
        <v>105</v>
      </c>
      <c r="B9" t="s">
        <v>42</v>
      </c>
      <c r="C9" s="2" t="s">
        <v>43</v>
      </c>
      <c r="D9" s="2" t="s">
        <v>21</v>
      </c>
      <c r="E9" t="str">
        <f t="shared" si="0"/>
        <v>茨城-08</v>
      </c>
      <c r="F9" s="28" t="s">
        <v>187</v>
      </c>
      <c r="G9" s="28" t="s">
        <v>22</v>
      </c>
      <c r="H9" s="28" t="s">
        <v>188</v>
      </c>
      <c r="I9" t="str">
        <f t="shared" si="1"/>
        <v>女子100mH-04400</v>
      </c>
      <c r="K9" s="28" t="s">
        <v>185</v>
      </c>
      <c r="L9" s="28" t="s">
        <v>22</v>
      </c>
      <c r="M9" s="28" t="s">
        <v>186</v>
      </c>
    </row>
    <row r="10" spans="1:13" x14ac:dyDescent="0.2">
      <c r="A10" s="1" t="s">
        <v>106</v>
      </c>
      <c r="B10" t="s">
        <v>45</v>
      </c>
      <c r="C10" s="2" t="s">
        <v>46</v>
      </c>
      <c r="D10" s="2" t="s">
        <v>47</v>
      </c>
      <c r="E10" t="str">
        <f t="shared" si="0"/>
        <v>栃木-09</v>
      </c>
      <c r="F10" s="28" t="s">
        <v>189</v>
      </c>
      <c r="G10" s="28" t="s">
        <v>22</v>
      </c>
      <c r="H10" s="28" t="s">
        <v>190</v>
      </c>
      <c r="I10" t="str">
        <f t="shared" si="1"/>
        <v>女子中学100mH-04200</v>
      </c>
      <c r="K10" s="28" t="s">
        <v>187</v>
      </c>
      <c r="L10" s="28" t="s">
        <v>22</v>
      </c>
      <c r="M10" s="28" t="s">
        <v>188</v>
      </c>
    </row>
    <row r="11" spans="1:13" x14ac:dyDescent="0.2">
      <c r="A11" s="1" t="s">
        <v>107</v>
      </c>
      <c r="B11" t="s">
        <v>49</v>
      </c>
      <c r="C11" s="2">
        <v>10</v>
      </c>
      <c r="D11" s="2" t="s">
        <v>50</v>
      </c>
      <c r="E11" t="str">
        <f t="shared" si="0"/>
        <v>群馬-10</v>
      </c>
      <c r="F11" s="28" t="s">
        <v>191</v>
      </c>
      <c r="G11" s="28" t="s">
        <v>22</v>
      </c>
      <c r="H11" s="28" t="s">
        <v>192</v>
      </c>
      <c r="I11" t="str">
        <f t="shared" si="1"/>
        <v>男子110mH-03400</v>
      </c>
      <c r="K11" s="28" t="s">
        <v>189</v>
      </c>
      <c r="L11" s="28" t="s">
        <v>22</v>
      </c>
      <c r="M11" s="28" t="s">
        <v>190</v>
      </c>
    </row>
    <row r="12" spans="1:13" x14ac:dyDescent="0.2">
      <c r="A12" s="1" t="s">
        <v>108</v>
      </c>
      <c r="B12" t="s">
        <v>52</v>
      </c>
      <c r="C12" s="2">
        <v>11</v>
      </c>
      <c r="D12" s="2" t="s">
        <v>21</v>
      </c>
      <c r="E12" t="str">
        <f t="shared" si="0"/>
        <v>埼玉-11</v>
      </c>
      <c r="F12" s="28" t="s">
        <v>193</v>
      </c>
      <c r="G12" s="28" t="s">
        <v>22</v>
      </c>
      <c r="H12" s="28" t="s">
        <v>194</v>
      </c>
      <c r="I12" t="str">
        <f t="shared" si="1"/>
        <v>男子中学110mH-03200</v>
      </c>
      <c r="K12" s="28" t="s">
        <v>191</v>
      </c>
      <c r="L12" s="28" t="s">
        <v>22</v>
      </c>
      <c r="M12" s="28" t="s">
        <v>192</v>
      </c>
    </row>
    <row r="13" spans="1:13" x14ac:dyDescent="0.2">
      <c r="A13" s="1" t="s">
        <v>109</v>
      </c>
      <c r="B13" t="s">
        <v>54</v>
      </c>
      <c r="C13" s="2">
        <v>12</v>
      </c>
      <c r="D13" s="2" t="s">
        <v>55</v>
      </c>
      <c r="E13" t="str">
        <f t="shared" si="0"/>
        <v>千葉-12</v>
      </c>
      <c r="F13" s="28" t="s">
        <v>195</v>
      </c>
      <c r="G13" s="28" t="s">
        <v>22</v>
      </c>
      <c r="H13" s="28" t="s">
        <v>196</v>
      </c>
      <c r="I13" t="str">
        <f t="shared" si="1"/>
        <v>女子400mH-04600</v>
      </c>
      <c r="K13" s="28" t="s">
        <v>193</v>
      </c>
      <c r="L13" s="28" t="s">
        <v>22</v>
      </c>
      <c r="M13" s="28" t="s">
        <v>194</v>
      </c>
    </row>
    <row r="14" spans="1:13" x14ac:dyDescent="0.2">
      <c r="A14" s="1" t="s">
        <v>110</v>
      </c>
      <c r="B14" t="s">
        <v>56</v>
      </c>
      <c r="C14" s="2">
        <v>13</v>
      </c>
      <c r="D14" s="2" t="s">
        <v>21</v>
      </c>
      <c r="E14" t="str">
        <f t="shared" si="0"/>
        <v>東京-13</v>
      </c>
      <c r="F14" s="28" t="s">
        <v>197</v>
      </c>
      <c r="G14" s="28" t="s">
        <v>22</v>
      </c>
      <c r="H14" s="28" t="s">
        <v>198</v>
      </c>
      <c r="I14" t="str">
        <f t="shared" si="1"/>
        <v>男子400mH-03700</v>
      </c>
      <c r="K14" s="28" t="s">
        <v>195</v>
      </c>
      <c r="L14" s="28" t="s">
        <v>22</v>
      </c>
      <c r="M14" s="28" t="s">
        <v>196</v>
      </c>
    </row>
    <row r="15" spans="1:13" x14ac:dyDescent="0.2">
      <c r="A15" s="1" t="s">
        <v>60</v>
      </c>
      <c r="B15" t="s">
        <v>57</v>
      </c>
      <c r="C15" s="2">
        <v>14</v>
      </c>
      <c r="D15" s="2" t="s">
        <v>21</v>
      </c>
      <c r="E15" t="str">
        <f t="shared" si="0"/>
        <v>神奈川-14</v>
      </c>
      <c r="F15" s="28" t="s">
        <v>199</v>
      </c>
      <c r="G15" s="28" t="s">
        <v>22</v>
      </c>
      <c r="H15" s="28" t="s">
        <v>200</v>
      </c>
      <c r="I15" t="str">
        <f t="shared" si="1"/>
        <v>走高跳-07100</v>
      </c>
      <c r="K15" s="28" t="s">
        <v>197</v>
      </c>
      <c r="L15" s="28" t="s">
        <v>22</v>
      </c>
      <c r="M15" s="28" t="s">
        <v>198</v>
      </c>
    </row>
    <row r="16" spans="1:13" x14ac:dyDescent="0.2">
      <c r="A16" s="1" t="s">
        <v>62</v>
      </c>
      <c r="B16" t="s">
        <v>58</v>
      </c>
      <c r="C16" s="2">
        <v>15</v>
      </c>
      <c r="D16" s="2" t="s">
        <v>21</v>
      </c>
      <c r="E16" t="str">
        <f t="shared" si="0"/>
        <v>新潟-15</v>
      </c>
      <c r="F16" s="28" t="s">
        <v>201</v>
      </c>
      <c r="G16" s="28" t="s">
        <v>22</v>
      </c>
      <c r="H16" s="28" t="s">
        <v>202</v>
      </c>
      <c r="I16" t="str">
        <f t="shared" si="1"/>
        <v>走幅跳-07300</v>
      </c>
      <c r="K16" s="28" t="s">
        <v>199</v>
      </c>
      <c r="L16" s="28" t="s">
        <v>22</v>
      </c>
      <c r="M16" s="28" t="s">
        <v>200</v>
      </c>
    </row>
    <row r="17" spans="1:13" x14ac:dyDescent="0.2">
      <c r="A17" s="1" t="s">
        <v>65</v>
      </c>
      <c r="B17" t="s">
        <v>59</v>
      </c>
      <c r="C17" s="2">
        <v>16</v>
      </c>
      <c r="D17" s="2" t="s">
        <v>47</v>
      </c>
      <c r="E17" t="str">
        <f t="shared" si="0"/>
        <v>富山-16</v>
      </c>
      <c r="F17" s="2" t="s">
        <v>219</v>
      </c>
      <c r="G17" s="28" t="s">
        <v>217</v>
      </c>
      <c r="H17" s="28" t="s">
        <v>218</v>
      </c>
      <c r="I17" t="str">
        <f t="shared" si="1"/>
        <v>棒高跳-07200</v>
      </c>
      <c r="K17" s="2" t="s">
        <v>219</v>
      </c>
      <c r="L17" s="28" t="s">
        <v>217</v>
      </c>
      <c r="M17" s="28" t="s">
        <v>218</v>
      </c>
    </row>
    <row r="18" spans="1:13" x14ac:dyDescent="0.2">
      <c r="A18" s="1" t="s">
        <v>67</v>
      </c>
      <c r="B18" t="s">
        <v>61</v>
      </c>
      <c r="C18" s="2">
        <v>17</v>
      </c>
      <c r="D18" s="2" t="s">
        <v>21</v>
      </c>
      <c r="E18" t="str">
        <f t="shared" si="0"/>
        <v>石川-17</v>
      </c>
      <c r="F18" s="28" t="s">
        <v>203</v>
      </c>
      <c r="G18" s="28" t="s">
        <v>22</v>
      </c>
      <c r="H18" s="28" t="s">
        <v>204</v>
      </c>
      <c r="I18" t="str">
        <f t="shared" si="1"/>
        <v>男子砲丸投（7.26kg）-08100</v>
      </c>
      <c r="K18" s="28" t="s">
        <v>203</v>
      </c>
      <c r="L18" s="28" t="s">
        <v>22</v>
      </c>
      <c r="M18" s="28" t="s">
        <v>204</v>
      </c>
    </row>
    <row r="19" spans="1:13" x14ac:dyDescent="0.2">
      <c r="A19" s="1" t="s">
        <v>70</v>
      </c>
      <c r="B19" t="s">
        <v>63</v>
      </c>
      <c r="C19" s="2">
        <v>18</v>
      </c>
      <c r="D19" s="2" t="s">
        <v>64</v>
      </c>
      <c r="E19" t="str">
        <f t="shared" si="0"/>
        <v>福井-18</v>
      </c>
      <c r="F19" s="28" t="s">
        <v>205</v>
      </c>
      <c r="G19" s="28" t="s">
        <v>22</v>
      </c>
      <c r="H19" s="28" t="s">
        <v>206</v>
      </c>
      <c r="I19" t="str">
        <f t="shared" si="1"/>
        <v>男子高校砲丸投(6kg)-08200</v>
      </c>
      <c r="K19" s="28" t="s">
        <v>205</v>
      </c>
      <c r="L19" s="28" t="s">
        <v>22</v>
      </c>
      <c r="M19" s="28" t="s">
        <v>206</v>
      </c>
    </row>
    <row r="20" spans="1:13" x14ac:dyDescent="0.2">
      <c r="A20" s="1" t="s">
        <v>73</v>
      </c>
      <c r="B20" t="s">
        <v>66</v>
      </c>
      <c r="C20" s="2">
        <v>19</v>
      </c>
      <c r="D20" s="2" t="s">
        <v>21</v>
      </c>
      <c r="E20" t="str">
        <f t="shared" si="0"/>
        <v>山梨-19</v>
      </c>
      <c r="F20" s="28" t="s">
        <v>207</v>
      </c>
      <c r="G20" s="28" t="s">
        <v>22</v>
      </c>
      <c r="H20" s="28" t="s">
        <v>208</v>
      </c>
      <c r="I20" t="str">
        <f t="shared" si="1"/>
        <v>男子中学砲丸投(5kg)-08300</v>
      </c>
      <c r="K20" s="28" t="s">
        <v>207</v>
      </c>
      <c r="L20" s="28" t="s">
        <v>22</v>
      </c>
      <c r="M20" s="28" t="s">
        <v>208</v>
      </c>
    </row>
    <row r="21" spans="1:13" x14ac:dyDescent="0.2">
      <c r="B21" t="s">
        <v>68</v>
      </c>
      <c r="C21" s="2">
        <v>20</v>
      </c>
      <c r="D21" s="2" t="s">
        <v>69</v>
      </c>
      <c r="E21" t="str">
        <f t="shared" si="0"/>
        <v>長野-20</v>
      </c>
      <c r="F21" s="28" t="s">
        <v>209</v>
      </c>
      <c r="G21" s="28" t="s">
        <v>22</v>
      </c>
      <c r="H21" s="28" t="s">
        <v>210</v>
      </c>
      <c r="I21" t="str">
        <f t="shared" si="1"/>
        <v>女子砲丸投（4kg）-08400</v>
      </c>
      <c r="K21" s="28" t="s">
        <v>209</v>
      </c>
      <c r="L21" s="28" t="s">
        <v>22</v>
      </c>
      <c r="M21" s="28" t="s">
        <v>210</v>
      </c>
    </row>
    <row r="22" spans="1:13" x14ac:dyDescent="0.2">
      <c r="B22" t="s">
        <v>71</v>
      </c>
      <c r="C22" s="2">
        <v>21</v>
      </c>
      <c r="D22" s="2" t="s">
        <v>72</v>
      </c>
      <c r="E22" t="str">
        <f t="shared" si="0"/>
        <v>岐阜-21</v>
      </c>
      <c r="F22" s="28" t="s">
        <v>211</v>
      </c>
      <c r="G22" s="28" t="s">
        <v>22</v>
      </c>
      <c r="H22" s="28" t="s">
        <v>212</v>
      </c>
      <c r="I22" t="str">
        <f t="shared" si="1"/>
        <v>女子中学砲丸投（2.721kg）-08500</v>
      </c>
      <c r="K22" s="28" t="s">
        <v>211</v>
      </c>
      <c r="L22" s="28" t="s">
        <v>22</v>
      </c>
      <c r="M22" s="28" t="s">
        <v>212</v>
      </c>
    </row>
    <row r="23" spans="1:13" x14ac:dyDescent="0.2">
      <c r="B23" t="s">
        <v>74</v>
      </c>
      <c r="C23" s="2">
        <v>22</v>
      </c>
      <c r="D23" s="2" t="s">
        <v>21</v>
      </c>
      <c r="E23" t="str">
        <f t="shared" si="0"/>
        <v>静岡-22</v>
      </c>
      <c r="F23" s="28" t="s">
        <v>213</v>
      </c>
      <c r="G23" s="28" t="s">
        <v>22</v>
      </c>
      <c r="H23" s="28" t="s">
        <v>214</v>
      </c>
    </row>
    <row r="24" spans="1:13" x14ac:dyDescent="0.2">
      <c r="B24" t="s">
        <v>75</v>
      </c>
      <c r="C24" s="2">
        <v>23</v>
      </c>
      <c r="D24" s="2" t="s">
        <v>35</v>
      </c>
      <c r="E24" t="str">
        <f t="shared" si="0"/>
        <v>愛知-23</v>
      </c>
      <c r="F24" s="28" t="s">
        <v>215</v>
      </c>
      <c r="G24" s="28" t="s">
        <v>22</v>
      </c>
      <c r="H24" s="28" t="s">
        <v>216</v>
      </c>
    </row>
    <row r="25" spans="1:13" x14ac:dyDescent="0.2">
      <c r="B25" t="s">
        <v>76</v>
      </c>
      <c r="C25" s="2">
        <v>24</v>
      </c>
      <c r="D25" s="2" t="s">
        <v>32</v>
      </c>
      <c r="E25" t="str">
        <f t="shared" si="0"/>
        <v>三重-24</v>
      </c>
      <c r="F25" s="2" t="s">
        <v>111</v>
      </c>
      <c r="G25" s="2" t="s">
        <v>21</v>
      </c>
      <c r="H25" s="2" t="s">
        <v>115</v>
      </c>
    </row>
    <row r="26" spans="1:13" x14ac:dyDescent="0.2">
      <c r="B26" t="s">
        <v>77</v>
      </c>
      <c r="C26" s="2">
        <v>25</v>
      </c>
      <c r="D26" s="2" t="s">
        <v>78</v>
      </c>
      <c r="E26" t="str">
        <f t="shared" si="0"/>
        <v>滋賀-25</v>
      </c>
      <c r="F26" s="2" t="s">
        <v>112</v>
      </c>
      <c r="G26" s="2" t="s">
        <v>21</v>
      </c>
      <c r="H26" s="2" t="s">
        <v>116</v>
      </c>
    </row>
    <row r="27" spans="1:13" x14ac:dyDescent="0.2">
      <c r="B27" t="s">
        <v>79</v>
      </c>
      <c r="C27" s="2">
        <v>26</v>
      </c>
      <c r="D27" s="2" t="s">
        <v>21</v>
      </c>
      <c r="E27" t="str">
        <f t="shared" si="0"/>
        <v>京都-26</v>
      </c>
      <c r="F27" s="2" t="s">
        <v>113</v>
      </c>
      <c r="G27" s="2" t="s">
        <v>21</v>
      </c>
      <c r="H27" s="2" t="s">
        <v>117</v>
      </c>
    </row>
    <row r="28" spans="1:13" x14ac:dyDescent="0.2">
      <c r="B28" t="s">
        <v>80</v>
      </c>
      <c r="C28" s="2">
        <v>27</v>
      </c>
      <c r="D28" s="2" t="s">
        <v>21</v>
      </c>
      <c r="E28" t="str">
        <f t="shared" si="0"/>
        <v>大阪-27</v>
      </c>
      <c r="F28" s="2" t="s">
        <v>114</v>
      </c>
      <c r="G28" s="2" t="s">
        <v>21</v>
      </c>
      <c r="H28" s="2" t="s">
        <v>118</v>
      </c>
    </row>
    <row r="29" spans="1:13" x14ac:dyDescent="0.2">
      <c r="B29" t="s">
        <v>81</v>
      </c>
      <c r="C29" s="2">
        <v>28</v>
      </c>
      <c r="D29" s="2" t="s">
        <v>21</v>
      </c>
      <c r="E29" t="str">
        <f t="shared" si="0"/>
        <v>兵庫-28</v>
      </c>
    </row>
    <row r="30" spans="1:13" x14ac:dyDescent="0.2">
      <c r="B30" t="s">
        <v>82</v>
      </c>
      <c r="C30" s="2">
        <v>29</v>
      </c>
      <c r="D30" s="2" t="s">
        <v>69</v>
      </c>
      <c r="E30" t="str">
        <f t="shared" si="0"/>
        <v>奈良-29</v>
      </c>
    </row>
    <row r="31" spans="1:13" x14ac:dyDescent="0.2">
      <c r="B31" t="s">
        <v>83</v>
      </c>
      <c r="C31" s="2">
        <v>30</v>
      </c>
      <c r="D31" s="2" t="s">
        <v>21</v>
      </c>
      <c r="E31" t="str">
        <f t="shared" si="0"/>
        <v>和歌山-30</v>
      </c>
    </row>
    <row r="32" spans="1:13" x14ac:dyDescent="0.2">
      <c r="B32" t="s">
        <v>84</v>
      </c>
      <c r="C32" s="2">
        <v>31</v>
      </c>
      <c r="D32" s="2" t="s">
        <v>21</v>
      </c>
      <c r="E32" t="str">
        <f t="shared" si="0"/>
        <v>鳥取-31</v>
      </c>
    </row>
    <row r="33" spans="2:5" x14ac:dyDescent="0.2">
      <c r="B33" t="s">
        <v>85</v>
      </c>
      <c r="C33" s="2">
        <v>32</v>
      </c>
      <c r="D33" s="2" t="s">
        <v>78</v>
      </c>
      <c r="E33" t="str">
        <f t="shared" si="0"/>
        <v>島根-32</v>
      </c>
    </row>
    <row r="34" spans="2:5" x14ac:dyDescent="0.2">
      <c r="B34" t="s">
        <v>86</v>
      </c>
      <c r="C34" s="2">
        <v>33</v>
      </c>
      <c r="D34" s="2" t="s">
        <v>21</v>
      </c>
      <c r="E34" t="str">
        <f t="shared" si="0"/>
        <v>岡山-33</v>
      </c>
    </row>
    <row r="35" spans="2:5" x14ac:dyDescent="0.2">
      <c r="B35" t="s">
        <v>87</v>
      </c>
      <c r="C35" s="2">
        <v>34</v>
      </c>
      <c r="D35" s="2" t="s">
        <v>21</v>
      </c>
      <c r="E35" t="str">
        <f t="shared" si="0"/>
        <v>広島-34</v>
      </c>
    </row>
    <row r="36" spans="2:5" x14ac:dyDescent="0.2">
      <c r="B36" t="s">
        <v>88</v>
      </c>
      <c r="C36" s="2">
        <v>35</v>
      </c>
      <c r="D36" s="2" t="s">
        <v>21</v>
      </c>
      <c r="E36" t="str">
        <f t="shared" si="0"/>
        <v>山口-35</v>
      </c>
    </row>
    <row r="37" spans="2:5" x14ac:dyDescent="0.2">
      <c r="B37" t="s">
        <v>89</v>
      </c>
      <c r="C37" s="2">
        <v>36</v>
      </c>
      <c r="D37" s="2" t="s">
        <v>21</v>
      </c>
      <c r="E37" t="str">
        <f t="shared" si="0"/>
        <v>徳島-36</v>
      </c>
    </row>
    <row r="38" spans="2:5" x14ac:dyDescent="0.2">
      <c r="B38" t="s">
        <v>90</v>
      </c>
      <c r="C38" s="2">
        <v>37</v>
      </c>
      <c r="D38" s="2" t="s">
        <v>91</v>
      </c>
      <c r="E38" t="str">
        <f t="shared" si="0"/>
        <v>香川-37</v>
      </c>
    </row>
    <row r="39" spans="2:5" x14ac:dyDescent="0.2">
      <c r="B39" t="s">
        <v>92</v>
      </c>
      <c r="C39" s="2">
        <v>38</v>
      </c>
      <c r="D39" s="2" t="s">
        <v>93</v>
      </c>
      <c r="E39" t="str">
        <f t="shared" si="0"/>
        <v>愛媛-38</v>
      </c>
    </row>
    <row r="40" spans="2:5" x14ac:dyDescent="0.2">
      <c r="B40" t="s">
        <v>94</v>
      </c>
      <c r="C40" s="2">
        <v>39</v>
      </c>
      <c r="D40" s="2" t="s">
        <v>95</v>
      </c>
      <c r="E40" t="str">
        <f t="shared" si="0"/>
        <v>高知-39</v>
      </c>
    </row>
    <row r="41" spans="2:5" x14ac:dyDescent="0.2">
      <c r="B41" t="s">
        <v>96</v>
      </c>
      <c r="C41" s="2">
        <v>40</v>
      </c>
      <c r="D41" s="2" t="s">
        <v>21</v>
      </c>
      <c r="E41" t="str">
        <f t="shared" si="0"/>
        <v>福岡-40</v>
      </c>
    </row>
    <row r="42" spans="2:5" x14ac:dyDescent="0.2">
      <c r="B42" t="s">
        <v>97</v>
      </c>
      <c r="C42" s="2">
        <v>41</v>
      </c>
      <c r="D42" s="2" t="s">
        <v>98</v>
      </c>
      <c r="E42" t="str">
        <f t="shared" si="0"/>
        <v>佐賀-41</v>
      </c>
    </row>
    <row r="43" spans="2:5" x14ac:dyDescent="0.2">
      <c r="B43" t="s">
        <v>99</v>
      </c>
      <c r="C43" s="2">
        <v>42</v>
      </c>
      <c r="D43" s="2" t="s">
        <v>21</v>
      </c>
      <c r="E43" t="str">
        <f t="shared" si="0"/>
        <v>長崎-42</v>
      </c>
    </row>
    <row r="44" spans="2:5" x14ac:dyDescent="0.2">
      <c r="B44" t="s">
        <v>100</v>
      </c>
      <c r="C44" s="2">
        <v>43</v>
      </c>
      <c r="D44" s="2" t="s">
        <v>21</v>
      </c>
      <c r="E44" t="str">
        <f t="shared" si="0"/>
        <v>熊本-43</v>
      </c>
    </row>
    <row r="45" spans="2:5" x14ac:dyDescent="0.2">
      <c r="B45" t="s">
        <v>101</v>
      </c>
      <c r="C45" s="2">
        <v>44</v>
      </c>
      <c r="D45" s="2" t="s">
        <v>21</v>
      </c>
      <c r="E45" t="str">
        <f t="shared" si="0"/>
        <v>大分-44</v>
      </c>
    </row>
    <row r="46" spans="2:5" x14ac:dyDescent="0.2">
      <c r="B46" t="s">
        <v>102</v>
      </c>
      <c r="C46" s="2">
        <v>45</v>
      </c>
      <c r="D46" s="2" t="s">
        <v>21</v>
      </c>
      <c r="E46" t="str">
        <f t="shared" si="0"/>
        <v>宮崎-45</v>
      </c>
    </row>
    <row r="47" spans="2:5" x14ac:dyDescent="0.2">
      <c r="B47" t="s">
        <v>103</v>
      </c>
      <c r="C47" s="2">
        <v>46</v>
      </c>
      <c r="D47" s="2" t="s">
        <v>21</v>
      </c>
      <c r="E47" t="str">
        <f t="shared" si="0"/>
        <v>鹿児島-46</v>
      </c>
    </row>
    <row r="48" spans="2:5" x14ac:dyDescent="0.2">
      <c r="B48" t="s">
        <v>104</v>
      </c>
      <c r="C48" s="2">
        <v>47</v>
      </c>
      <c r="D48" s="2" t="s">
        <v>21</v>
      </c>
      <c r="E48" t="str">
        <f t="shared" si="0"/>
        <v>沖縄-47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団体情報</vt:lpstr>
      <vt:lpstr>競技者情報</vt:lpstr>
      <vt:lpstr>csv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</dc:creator>
  <cp:lastModifiedBy>e175603</cp:lastModifiedBy>
  <dcterms:created xsi:type="dcterms:W3CDTF">2016-11-26T07:01:21Z</dcterms:created>
  <dcterms:modified xsi:type="dcterms:W3CDTF">2019-05-02T11:54:21Z</dcterms:modified>
</cp:coreProperties>
</file>